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8910" activeTab="5"/>
  </bookViews>
  <sheets>
    <sheet name="липень" sheetId="1" r:id="rId1"/>
    <sheet name="серпень" sheetId="2" r:id="rId2"/>
    <sheet name="вересень" sheetId="3" r:id="rId3"/>
    <sheet name="жовтень" sheetId="4" r:id="rId4"/>
    <sheet name="листопад" sheetId="5" r:id="rId5"/>
    <sheet name="грудень" sheetId="6" r:id="rId6"/>
  </sheets>
  <definedNames/>
  <calcPr fullCalcOnLoad="1"/>
</workbook>
</file>

<file path=xl/sharedStrings.xml><?xml version="1.0" encoding="utf-8"?>
<sst xmlns="http://schemas.openxmlformats.org/spreadsheetml/2006/main" count="246" uniqueCount="45">
  <si>
    <t>Інформація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</si>
  <si>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</si>
  <si>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</si>
  <si>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</si>
  <si>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</si>
  <si>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</si>
  <si>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Розміщено з початку року</t>
  </si>
  <si>
    <t>Повернуто з початку року</t>
  </si>
  <si>
    <t>Сума отриманих доходів</t>
  </si>
  <si>
    <t xml:space="preserve">Сума отриманих доходів </t>
  </si>
  <si>
    <t>д</t>
  </si>
  <si>
    <t>фінансової політики</t>
  </si>
  <si>
    <t xml:space="preserve">  </t>
  </si>
  <si>
    <t>Рівень дохідності (%)</t>
  </si>
  <si>
    <t xml:space="preserve"> грн.</t>
  </si>
  <si>
    <t xml:space="preserve">Додаток </t>
  </si>
  <si>
    <t>Код банку</t>
  </si>
  <si>
    <t>Заступник директора департаменту</t>
  </si>
  <si>
    <t>Всього по бюджету           Черкаської міської територіальної громади</t>
  </si>
  <si>
    <t>Роман ЖОВНІР</t>
  </si>
  <si>
    <t>Залишок коштів станом на 01.08.2022</t>
  </si>
  <si>
    <t>Залишок коштів станом на 01.01.22</t>
  </si>
  <si>
    <t>Наталія Пономаренко</t>
  </si>
  <si>
    <t>33 78 62</t>
  </si>
  <si>
    <t>АТ"Укрексімбанк"</t>
  </si>
  <si>
    <t>00032112</t>
  </si>
  <si>
    <t xml:space="preserve">Дата розміщення </t>
  </si>
  <si>
    <t>Кінцевий термін розміщення</t>
  </si>
  <si>
    <t>Термін обігу, дні</t>
  </si>
  <si>
    <t>95</t>
  </si>
  <si>
    <t>щодо розміщення місцевими бюджетами тимчасово вільних коштів шляхом придбання ОВДП станом на 01 серпня 2022 року</t>
  </si>
  <si>
    <t>Назва області,бюджету</t>
  </si>
  <si>
    <t>м.Черкаси,                              бюджет Черкаської  міської територіальної громади</t>
  </si>
  <si>
    <t>щодо розміщення місцевими бюджетами тимчасово вільних коштів шляхом придбання ОВДП станом на 01 вересня 2022 року</t>
  </si>
  <si>
    <t>Залишок коштів станом на 01.09.2022</t>
  </si>
  <si>
    <t>Директор департаменту</t>
  </si>
  <si>
    <t>Тетяна ХАРЕНКО</t>
  </si>
  <si>
    <t>щодо розміщення місцевими бюджетами тимчасово вільних коштів шляхом придбання ОВДП станом на 01 жовтня 2022 року</t>
  </si>
  <si>
    <t>Залишок коштів станом на 01.10.2022</t>
  </si>
  <si>
    <t>Залишок коштів станом на 01.11.2022</t>
  </si>
  <si>
    <t>щодо розміщення місцевими бюджетами тимчасово вільних коштів шляхом придбання ОВДП станом на 01 листопада 2022 року</t>
  </si>
  <si>
    <t>щодо розміщення місцевими бюджетами тимчасово вільних коштів шляхом придбання ОВДП станом на 01 грудня 2022 року</t>
  </si>
  <si>
    <t>Залишок коштів станом на 01.12.2022</t>
  </si>
  <si>
    <t>щодо розміщення місцевими бюджетами тимчасово вільних коштів шляхом придбання ОВДП станом на 01 січня 2023 року</t>
  </si>
  <si>
    <t>Залишок коштів станом на 01.01.2023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</si>
</sst>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"/>
    <numFmt numFmtId="190" formatCode="0.0"/>
    <numFmt numFmtId="191" formatCode="0.00000"/>
    <numFmt numFmtId="192" formatCode="0.0000000"/>
    <numFmt numFmtId="193" formatCode="0.000000"/>
    <numFmt numFmtId="194" formatCode="mmm/yyyy"/>
    <numFmt numFmtId="195" formatCode="_-* #,##0.000\ _г_р_н_._-;\-* #,##0.000\ _г_р_н_._-;_-* &quot;-&quot;??\ _г_р_н_._-;_-@_-"/>
    <numFmt numFmtId="196" formatCode="[$-422]d\ mmmm\ yyyy&quot; р.&quot;"/>
    <numFmt numFmtId="197" formatCode="#,##0.00_ ;\-#,##0.00\ "/>
    <numFmt numFmtId="198" formatCode="#,##0.0"/>
    <numFmt numFmtId="199" formatCode="_-* #,##0.0000\ _г_р_н_._-;\-* #,##0.0000\ _г_р_н_._-;_-* &quot;-&quot;??\ _г_р_н_._-;_-@_-"/>
    <numFmt numFmtId="200" formatCode="_-* #,##0.00000\ _г_р_н_._-;\-* #,##0.00000\ _г_р_н_._-;_-* &quot;-&quot;??\ _г_р_н_._-;_-@_-"/>
    <numFmt numFmtId="201" formatCode="_-* #,##0.000000\ _г_р_н_._-;\-* #,##0.000000\ _г_р_н_._-;_-* &quot;-&quot;??\ _г_р_н_._-;_-@_-"/>
    <numFmt numFmtId="202" formatCode="#,##0.000"/>
    <numFmt numFmtId="203" formatCode="dd\.mm\.yyyy;@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_-* #,##0.0\ _г_р_н_._-;\-* #,##0.0\ _г_р_н_._-;_-* &quot;-&quot;??\ _г_р_н_._-;_-@_-"/>
    <numFmt numFmtId="209" formatCode="#,##0.00\ &quot;грн.&quot;"/>
    <numFmt numFmtId="210" formatCode="_-* #,##0\ _г_р_н_._-;\-* #,##0\ _г_р_н_._-;_-* &quot;-&quot;??\ _г_р_н_._-;_-@_-"/>
    <numFmt numFmtId="211" formatCode="#,##0.00\ _г_р_н_."/>
    <numFmt numFmtId="212" formatCode="#.##0.00_ ;\-#.##0.00\ "/>
    <numFmt numFmtId="213" formatCode="#,##0.00_р_.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90" fontId="4" fillId="0" borderId="12" xfId="0" applyNumberFormat="1" applyFont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190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13" fontId="4" fillId="0" borderId="11" xfId="0" applyNumberFormat="1" applyFont="1" applyBorder="1" applyAlignment="1">
      <alignment horizontal="center" vertical="center" wrapText="1"/>
    </xf>
    <xf numFmtId="213" fontId="4" fillId="0" borderId="12" xfId="0" applyNumberFormat="1" applyFont="1" applyBorder="1" applyAlignment="1">
      <alignment horizontal="center" vertical="center"/>
    </xf>
    <xf numFmtId="213" fontId="7" fillId="0" borderId="12" xfId="0" applyNumberFormat="1" applyFont="1" applyFill="1" applyBorder="1" applyAlignment="1">
      <alignment horizontal="center" vertical="center" wrapText="1"/>
    </xf>
    <xf numFmtId="213" fontId="4" fillId="0" borderId="12" xfId="0" applyNumberFormat="1" applyFont="1" applyFill="1" applyBorder="1" applyAlignment="1">
      <alignment horizontal="center" vertical="center"/>
    </xf>
    <xf numFmtId="213" fontId="8" fillId="0" borderId="11" xfId="0" applyNumberFormat="1" applyFont="1" applyBorder="1" applyAlignment="1">
      <alignment horizontal="center" vertical="center"/>
    </xf>
    <xf numFmtId="213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zoomScale="75" zoomScaleNormal="75" zoomScaleSheetLayoutView="75" zoomScalePageLayoutView="0" workbookViewId="0" topLeftCell="A1">
      <selection activeCell="H27" sqref="H27"/>
    </sheetView>
  </sheetViews>
  <sheetFormatPr defaultColWidth="9.00390625" defaultRowHeight="12.75"/>
  <cols>
    <col min="1" max="1" width="24.625" style="0" customWidth="1"/>
    <col min="2" max="2" width="13.375" style="0" customWidth="1"/>
    <col min="3" max="3" width="22.75390625" style="0" customWidth="1"/>
    <col min="4" max="4" width="12.125" style="0" customWidth="1"/>
    <col min="5" max="5" width="20.00390625" style="0" customWidth="1"/>
    <col min="6" max="6" width="18.25390625" style="0" customWidth="1"/>
    <col min="7" max="7" width="15.875" style="0" customWidth="1"/>
    <col min="8" max="8" width="21.25390625" style="0" customWidth="1"/>
    <col min="9" max="9" width="10.25390625" style="0" customWidth="1"/>
    <col min="10" max="10" width="20.00390625" style="0" customWidth="1"/>
    <col min="11" max="13" width="13.875" style="0" customWidth="1"/>
    <col min="14" max="14" width="11.75390625" style="0" customWidth="1"/>
    <col min="15" max="15" width="17.375" style="0" customWidth="1"/>
    <col min="16" max="16" width="17.25390625" style="0" customWidth="1"/>
    <col min="17" max="17" width="19.875" style="0" customWidth="1"/>
    <col min="18" max="18" width="9.25390625" style="0" customWidth="1"/>
    <col min="19" max="19" width="20.125" style="0" customWidth="1"/>
    <col min="20" max="22" width="15.25390625" style="0" customWidth="1"/>
    <col min="23" max="23" width="9.875" style="0" customWidth="1"/>
    <col min="24" max="24" width="17.25390625" style="0" customWidth="1"/>
    <col min="25" max="25" width="15.875" style="0" customWidth="1"/>
    <col min="26" max="26" width="21.125" style="0" customWidth="1"/>
  </cols>
  <sheetData>
    <row r="1" spans="25:26" ht="12.75">
      <c r="Y1" s="37" t="s">
        <v>15</v>
      </c>
      <c r="Z1" s="37"/>
    </row>
    <row r="2" spans="1:25" ht="18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8">
      <c r="A3" s="38" t="s">
        <v>30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</row>
    <row r="5" ht="36.75" customHeight="1">
      <c r="Z5" s="3" t="s">
        <v>14</v>
      </c>
    </row>
    <row r="6" spans="1:26" ht="12.75">
      <c r="A6" s="39" t="s">
        <v>31</v>
      </c>
      <c r="B6" s="55" t="s">
        <v>16</v>
      </c>
      <c r="C6" s="39" t="s">
        <v>1</v>
      </c>
      <c r="D6" s="44" t="s">
        <v>2</v>
      </c>
      <c r="E6" s="45"/>
      <c r="F6" s="45"/>
      <c r="G6" s="45"/>
      <c r="H6" s="46"/>
      <c r="I6" s="50" t="s">
        <v>3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2.75" customHeight="1">
      <c r="A7" s="40"/>
      <c r="B7" s="40"/>
      <c r="C7" s="42"/>
      <c r="D7" s="47"/>
      <c r="E7" s="48"/>
      <c r="F7" s="48"/>
      <c r="G7" s="48"/>
      <c r="H7" s="49"/>
      <c r="I7" s="51" t="s">
        <v>4</v>
      </c>
      <c r="J7" s="52"/>
      <c r="K7" s="52"/>
      <c r="L7" s="52"/>
      <c r="M7" s="52"/>
      <c r="N7" s="52"/>
      <c r="O7" s="52"/>
      <c r="P7" s="52"/>
      <c r="Q7" s="53"/>
      <c r="R7" s="51" t="s">
        <v>5</v>
      </c>
      <c r="S7" s="52"/>
      <c r="T7" s="52"/>
      <c r="U7" s="52"/>
      <c r="V7" s="52"/>
      <c r="W7" s="52"/>
      <c r="X7" s="52"/>
      <c r="Y7" s="52"/>
      <c r="Z7" s="54"/>
    </row>
    <row r="8" spans="1:26" ht="71.25" customHeight="1">
      <c r="A8" s="41"/>
      <c r="B8" s="41"/>
      <c r="C8" s="43"/>
      <c r="D8" s="5" t="s">
        <v>21</v>
      </c>
      <c r="E8" s="5" t="s">
        <v>6</v>
      </c>
      <c r="F8" s="5" t="s">
        <v>7</v>
      </c>
      <c r="G8" s="5" t="s">
        <v>8</v>
      </c>
      <c r="H8" s="5" t="s">
        <v>20</v>
      </c>
      <c r="I8" s="5" t="str">
        <f>D8</f>
        <v>Залишок коштів станом на 01.01.22</v>
      </c>
      <c r="J8" s="6" t="s">
        <v>6</v>
      </c>
      <c r="K8" s="6" t="s">
        <v>26</v>
      </c>
      <c r="L8" s="6" t="s">
        <v>27</v>
      </c>
      <c r="M8" s="6" t="s">
        <v>28</v>
      </c>
      <c r="N8" s="6" t="s">
        <v>13</v>
      </c>
      <c r="O8" s="6" t="s">
        <v>7</v>
      </c>
      <c r="P8" s="6" t="s">
        <v>9</v>
      </c>
      <c r="Q8" s="5" t="str">
        <f>H8</f>
        <v>Залишок коштів станом на 01.08.2022</v>
      </c>
      <c r="R8" s="5" t="str">
        <f>D8</f>
        <v>Залишок коштів станом на 01.01.22</v>
      </c>
      <c r="S8" s="6" t="s">
        <v>6</v>
      </c>
      <c r="T8" s="6" t="s">
        <v>26</v>
      </c>
      <c r="U8" s="6" t="s">
        <v>27</v>
      </c>
      <c r="V8" s="6" t="s">
        <v>28</v>
      </c>
      <c r="W8" s="6" t="str">
        <f>N8</f>
        <v>Рівень дохідності (%)</v>
      </c>
      <c r="X8" s="6" t="s">
        <v>7</v>
      </c>
      <c r="Y8" s="6" t="s">
        <v>9</v>
      </c>
      <c r="Z8" s="5" t="str">
        <f>H8</f>
        <v>Залишок коштів станом на 01.08.2022</v>
      </c>
    </row>
    <row r="9" spans="1:26" ht="10.5" customHeight="1">
      <c r="A9" s="4">
        <v>1</v>
      </c>
      <c r="B9" s="4"/>
      <c r="C9" s="4">
        <v>2</v>
      </c>
      <c r="D9" s="5">
        <v>3</v>
      </c>
      <c r="E9" s="4">
        <v>4</v>
      </c>
      <c r="F9" s="4">
        <v>5</v>
      </c>
      <c r="G9" s="5">
        <v>6</v>
      </c>
      <c r="H9" s="4">
        <v>7</v>
      </c>
      <c r="I9" s="4">
        <v>8</v>
      </c>
      <c r="J9" s="5">
        <v>9</v>
      </c>
      <c r="K9" s="4">
        <v>10</v>
      </c>
      <c r="L9" s="4"/>
      <c r="M9" s="4"/>
      <c r="N9" s="4">
        <v>11</v>
      </c>
      <c r="O9" s="5">
        <v>12</v>
      </c>
      <c r="P9" s="4">
        <v>13</v>
      </c>
      <c r="Q9" s="4">
        <v>14</v>
      </c>
      <c r="R9" s="5">
        <v>15</v>
      </c>
      <c r="S9" s="4">
        <v>16</v>
      </c>
      <c r="T9" s="4">
        <v>17</v>
      </c>
      <c r="U9" s="4"/>
      <c r="V9" s="4"/>
      <c r="W9" s="5">
        <v>18</v>
      </c>
      <c r="X9" s="4">
        <v>19</v>
      </c>
      <c r="Y9" s="4">
        <v>20</v>
      </c>
      <c r="Z9" s="5">
        <v>21</v>
      </c>
    </row>
    <row r="10" spans="1:26" ht="15" hidden="1">
      <c r="A10" s="56" t="s">
        <v>32</v>
      </c>
      <c r="B10" s="30"/>
      <c r="C10" s="7" t="s">
        <v>10</v>
      </c>
      <c r="D10" s="8"/>
      <c r="E10" s="8"/>
      <c r="F10" s="8"/>
      <c r="G10" s="8"/>
      <c r="H10" s="8"/>
      <c r="I10" s="9"/>
      <c r="J10" s="9"/>
      <c r="K10" s="10"/>
      <c r="L10" s="10"/>
      <c r="M10" s="10"/>
      <c r="N10" s="9"/>
      <c r="O10" s="9"/>
      <c r="P10" s="11"/>
      <c r="Q10" s="9"/>
      <c r="R10" s="9"/>
      <c r="S10" s="9"/>
      <c r="T10" s="10"/>
      <c r="U10" s="10"/>
      <c r="V10" s="10"/>
      <c r="W10" s="9"/>
      <c r="X10" s="9"/>
      <c r="Y10" s="9"/>
      <c r="Z10" s="9"/>
    </row>
    <row r="11" spans="1:26" s="12" customFormat="1" ht="78" customHeight="1">
      <c r="A11" s="57"/>
      <c r="B11" s="31" t="s">
        <v>25</v>
      </c>
      <c r="C11" s="24" t="s">
        <v>24</v>
      </c>
      <c r="D11" s="18">
        <v>0</v>
      </c>
      <c r="E11" s="19">
        <f>S11+J11</f>
        <v>49998931.33</v>
      </c>
      <c r="F11" s="19">
        <f>O11+X11</f>
        <v>0</v>
      </c>
      <c r="G11" s="19">
        <f>SUM(P11+Y11)</f>
        <v>0</v>
      </c>
      <c r="H11" s="19">
        <f>SUM(E11-F11)</f>
        <v>49998931.33</v>
      </c>
      <c r="I11" s="18">
        <v>0</v>
      </c>
      <c r="J11" s="18">
        <v>49998931.33</v>
      </c>
      <c r="K11" s="33">
        <v>44768</v>
      </c>
      <c r="L11" s="33">
        <v>44862</v>
      </c>
      <c r="M11" s="34" t="s">
        <v>29</v>
      </c>
      <c r="N11" s="18">
        <v>9.5</v>
      </c>
      <c r="O11" s="18">
        <v>0</v>
      </c>
      <c r="P11" s="23">
        <v>0</v>
      </c>
      <c r="Q11" s="18">
        <f>J11-O11</f>
        <v>49998931.33</v>
      </c>
      <c r="R11" s="18"/>
      <c r="S11" s="18"/>
      <c r="T11" s="20"/>
      <c r="U11" s="20"/>
      <c r="V11" s="20"/>
      <c r="W11" s="18"/>
      <c r="X11" s="18"/>
      <c r="Y11" s="23"/>
      <c r="Z11" s="21"/>
    </row>
    <row r="12" spans="1:26" ht="75">
      <c r="A12" s="13" t="s">
        <v>18</v>
      </c>
      <c r="B12" s="32" t="str">
        <f>B11</f>
        <v>00032112</v>
      </c>
      <c r="C12" s="13" t="str">
        <f>C11</f>
        <v>АТ"Укрексімбанк"</v>
      </c>
      <c r="D12" s="22">
        <f aca="true" t="shared" si="0" ref="D12:N12">SUM(D10:D11)</f>
        <v>0</v>
      </c>
      <c r="E12" s="22">
        <f t="shared" si="0"/>
        <v>49998931.33</v>
      </c>
      <c r="F12" s="22">
        <f t="shared" si="0"/>
        <v>0</v>
      </c>
      <c r="G12" s="22">
        <f t="shared" si="0"/>
        <v>0</v>
      </c>
      <c r="H12" s="22">
        <f t="shared" si="0"/>
        <v>49998931.33</v>
      </c>
      <c r="I12" s="22">
        <f t="shared" si="0"/>
        <v>0</v>
      </c>
      <c r="J12" s="22">
        <f t="shared" si="0"/>
        <v>49998931.33</v>
      </c>
      <c r="K12" s="35">
        <f>K11</f>
        <v>44768</v>
      </c>
      <c r="L12" s="35">
        <f t="shared" si="0"/>
        <v>44862</v>
      </c>
      <c r="M12" s="36" t="str">
        <f>M11</f>
        <v>95</v>
      </c>
      <c r="N12" s="22">
        <f t="shared" si="0"/>
        <v>9.5</v>
      </c>
      <c r="O12" s="22">
        <f aca="true" t="shared" si="1" ref="O12:Z12">SUM(O10:O11)</f>
        <v>0</v>
      </c>
      <c r="P12" s="22">
        <f t="shared" si="1"/>
        <v>0</v>
      </c>
      <c r="Q12" s="22">
        <f t="shared" si="1"/>
        <v>49998931.33</v>
      </c>
      <c r="R12" s="22">
        <f t="shared" si="1"/>
        <v>0</v>
      </c>
      <c r="S12" s="22">
        <f t="shared" si="1"/>
        <v>0</v>
      </c>
      <c r="T12" s="22">
        <f t="shared" si="1"/>
        <v>0</v>
      </c>
      <c r="U12" s="22">
        <f t="shared" si="1"/>
        <v>0</v>
      </c>
      <c r="V12" s="22">
        <f t="shared" si="1"/>
        <v>0</v>
      </c>
      <c r="W12" s="22">
        <f t="shared" si="1"/>
        <v>0</v>
      </c>
      <c r="X12" s="22">
        <f t="shared" si="1"/>
        <v>0</v>
      </c>
      <c r="Y12" s="22">
        <f t="shared" si="1"/>
        <v>0</v>
      </c>
      <c r="Z12" s="22">
        <f t="shared" si="1"/>
        <v>0</v>
      </c>
    </row>
    <row r="13" spans="20:24" ht="12.75">
      <c r="T13" s="14"/>
      <c r="U13" s="14"/>
      <c r="V13" s="14"/>
      <c r="X13" s="14"/>
    </row>
    <row r="14" spans="20:22" ht="12.75">
      <c r="T14" s="14"/>
      <c r="U14" s="14"/>
      <c r="V14" s="14"/>
    </row>
    <row r="15" spans="4:25" ht="18">
      <c r="D15" s="27" t="s">
        <v>17</v>
      </c>
      <c r="E15" s="28"/>
      <c r="F15" s="16"/>
      <c r="G15" s="16"/>
      <c r="H15" s="16"/>
      <c r="I15" s="16"/>
      <c r="J15" s="16"/>
      <c r="K15" s="16"/>
      <c r="L15" s="16"/>
      <c r="M15" s="16"/>
      <c r="O15" s="16"/>
      <c r="P15" s="29"/>
      <c r="Q15" s="16"/>
      <c r="R15" s="16"/>
      <c r="S15" s="16"/>
      <c r="X15" s="16"/>
      <c r="Y15" s="16"/>
    </row>
    <row r="16" spans="4:16" ht="16.5">
      <c r="D16" s="27" t="s">
        <v>11</v>
      </c>
      <c r="E16" s="28"/>
      <c r="P16" s="27" t="s">
        <v>19</v>
      </c>
    </row>
    <row r="17" spans="4:17" ht="18">
      <c r="D17" s="15" t="s">
        <v>12</v>
      </c>
      <c r="P17" s="16"/>
      <c r="Q17" s="16"/>
    </row>
    <row r="20" spans="1:3" ht="12.75">
      <c r="A20" s="26" t="s">
        <v>22</v>
      </c>
      <c r="B20" s="26"/>
      <c r="C20" s="17"/>
    </row>
    <row r="21" spans="1:3" ht="12.75">
      <c r="A21" s="25" t="s">
        <v>23</v>
      </c>
      <c r="B21" s="25"/>
      <c r="C21" s="17"/>
    </row>
  </sheetData>
  <sheetProtection/>
  <mergeCells count="11">
    <mergeCell ref="A10:A11"/>
    <mergeCell ref="Y1:Z1"/>
    <mergeCell ref="A2:Y2"/>
    <mergeCell ref="A3:Y3"/>
    <mergeCell ref="A6:A8"/>
    <mergeCell ref="C6:C8"/>
    <mergeCell ref="D6:H7"/>
    <mergeCell ref="I6:Z6"/>
    <mergeCell ref="I7:Q7"/>
    <mergeCell ref="R7:Z7"/>
    <mergeCell ref="B6:B8"/>
  </mergeCells>
  <printOptions/>
  <pageMargins left="0.17" right="0.16" top="1" bottom="1" header="0.51" footer="0.5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zoomScale="75" zoomScaleNormal="75" zoomScaleSheetLayoutView="75" zoomScalePageLayoutView="0" workbookViewId="0" topLeftCell="A1">
      <selection activeCell="C36" sqref="C36"/>
    </sheetView>
  </sheetViews>
  <sheetFormatPr defaultColWidth="9.00390625" defaultRowHeight="12.75"/>
  <cols>
    <col min="1" max="1" width="24.625" style="0" customWidth="1"/>
    <col min="2" max="2" width="13.375" style="0" customWidth="1"/>
    <col min="3" max="3" width="22.75390625" style="0" customWidth="1"/>
    <col min="4" max="4" width="12.125" style="0" customWidth="1"/>
    <col min="5" max="5" width="20.00390625" style="0" customWidth="1"/>
    <col min="6" max="6" width="18.25390625" style="0" customWidth="1"/>
    <col min="7" max="7" width="15.875" style="0" customWidth="1"/>
    <col min="8" max="8" width="21.25390625" style="0" customWidth="1"/>
    <col min="9" max="9" width="10.25390625" style="0" customWidth="1"/>
    <col min="10" max="10" width="20.00390625" style="0" customWidth="1"/>
    <col min="11" max="13" width="13.875" style="0" customWidth="1"/>
    <col min="14" max="14" width="11.75390625" style="0" customWidth="1"/>
    <col min="15" max="15" width="17.375" style="0" customWidth="1"/>
    <col min="16" max="16" width="17.25390625" style="0" customWidth="1"/>
    <col min="17" max="17" width="19.875" style="0" customWidth="1"/>
    <col min="18" max="18" width="9.25390625" style="0" customWidth="1"/>
    <col min="19" max="19" width="20.125" style="0" customWidth="1"/>
    <col min="20" max="22" width="15.25390625" style="0" customWidth="1"/>
    <col min="23" max="23" width="9.875" style="0" customWidth="1"/>
    <col min="24" max="24" width="17.25390625" style="0" customWidth="1"/>
    <col min="25" max="25" width="15.875" style="0" customWidth="1"/>
    <col min="26" max="26" width="21.125" style="0" customWidth="1"/>
  </cols>
  <sheetData>
    <row r="1" spans="25:26" ht="12.75">
      <c r="Y1" s="37" t="s">
        <v>15</v>
      </c>
      <c r="Z1" s="37"/>
    </row>
    <row r="2" spans="1:25" ht="18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8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</row>
    <row r="5" ht="36.75" customHeight="1">
      <c r="Z5" s="3" t="s">
        <v>14</v>
      </c>
    </row>
    <row r="6" spans="1:26" ht="12.75">
      <c r="A6" s="39" t="s">
        <v>31</v>
      </c>
      <c r="B6" s="55" t="s">
        <v>16</v>
      </c>
      <c r="C6" s="39" t="s">
        <v>1</v>
      </c>
      <c r="D6" s="44" t="s">
        <v>2</v>
      </c>
      <c r="E6" s="45"/>
      <c r="F6" s="45"/>
      <c r="G6" s="45"/>
      <c r="H6" s="46"/>
      <c r="I6" s="50" t="s">
        <v>3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2.75" customHeight="1">
      <c r="A7" s="40"/>
      <c r="B7" s="40"/>
      <c r="C7" s="42"/>
      <c r="D7" s="47"/>
      <c r="E7" s="48"/>
      <c r="F7" s="48"/>
      <c r="G7" s="48"/>
      <c r="H7" s="49"/>
      <c r="I7" s="51" t="s">
        <v>4</v>
      </c>
      <c r="J7" s="52"/>
      <c r="K7" s="52"/>
      <c r="L7" s="52"/>
      <c r="M7" s="52"/>
      <c r="N7" s="52"/>
      <c r="O7" s="52"/>
      <c r="P7" s="52"/>
      <c r="Q7" s="53"/>
      <c r="R7" s="51" t="s">
        <v>5</v>
      </c>
      <c r="S7" s="52"/>
      <c r="T7" s="52"/>
      <c r="U7" s="52"/>
      <c r="V7" s="52"/>
      <c r="W7" s="52"/>
      <c r="X7" s="52"/>
      <c r="Y7" s="52"/>
      <c r="Z7" s="54"/>
    </row>
    <row r="8" spans="1:26" ht="71.25" customHeight="1">
      <c r="A8" s="41"/>
      <c r="B8" s="41"/>
      <c r="C8" s="43"/>
      <c r="D8" s="5" t="s">
        <v>21</v>
      </c>
      <c r="E8" s="5" t="s">
        <v>6</v>
      </c>
      <c r="F8" s="5" t="s">
        <v>7</v>
      </c>
      <c r="G8" s="5" t="s">
        <v>8</v>
      </c>
      <c r="H8" s="5" t="s">
        <v>34</v>
      </c>
      <c r="I8" s="5" t="str">
        <f>D8</f>
        <v>Залишок коштів станом на 01.01.22</v>
      </c>
      <c r="J8" s="6" t="s">
        <v>6</v>
      </c>
      <c r="K8" s="6" t="s">
        <v>26</v>
      </c>
      <c r="L8" s="6" t="s">
        <v>27</v>
      </c>
      <c r="M8" s="6" t="s">
        <v>28</v>
      </c>
      <c r="N8" s="6" t="s">
        <v>13</v>
      </c>
      <c r="O8" s="6" t="s">
        <v>7</v>
      </c>
      <c r="P8" s="6" t="s">
        <v>9</v>
      </c>
      <c r="Q8" s="5" t="str">
        <f>H8</f>
        <v>Залишок коштів станом на 01.09.2022</v>
      </c>
      <c r="R8" s="5" t="str">
        <f>D8</f>
        <v>Залишок коштів станом на 01.01.22</v>
      </c>
      <c r="S8" s="6" t="s">
        <v>6</v>
      </c>
      <c r="T8" s="6" t="s">
        <v>26</v>
      </c>
      <c r="U8" s="6" t="s">
        <v>27</v>
      </c>
      <c r="V8" s="6" t="s">
        <v>28</v>
      </c>
      <c r="W8" s="6" t="str">
        <f>N8</f>
        <v>Рівень дохідності (%)</v>
      </c>
      <c r="X8" s="6" t="s">
        <v>7</v>
      </c>
      <c r="Y8" s="6" t="s">
        <v>9</v>
      </c>
      <c r="Z8" s="5" t="str">
        <f>H8</f>
        <v>Залишок коштів станом на 01.09.2022</v>
      </c>
    </row>
    <row r="9" spans="1:26" ht="10.5" customHeight="1">
      <c r="A9" s="4">
        <v>1</v>
      </c>
      <c r="B9" s="4"/>
      <c r="C9" s="4">
        <v>2</v>
      </c>
      <c r="D9" s="5">
        <v>3</v>
      </c>
      <c r="E9" s="4">
        <v>4</v>
      </c>
      <c r="F9" s="4">
        <v>5</v>
      </c>
      <c r="G9" s="5">
        <v>6</v>
      </c>
      <c r="H9" s="4">
        <v>7</v>
      </c>
      <c r="I9" s="4">
        <v>8</v>
      </c>
      <c r="J9" s="5">
        <v>9</v>
      </c>
      <c r="K9" s="4">
        <v>10</v>
      </c>
      <c r="L9" s="4"/>
      <c r="M9" s="4"/>
      <c r="N9" s="4">
        <v>11</v>
      </c>
      <c r="O9" s="5">
        <v>12</v>
      </c>
      <c r="P9" s="4">
        <v>13</v>
      </c>
      <c r="Q9" s="4">
        <v>14</v>
      </c>
      <c r="R9" s="5">
        <v>15</v>
      </c>
      <c r="S9" s="4">
        <v>16</v>
      </c>
      <c r="T9" s="4">
        <v>17</v>
      </c>
      <c r="U9" s="4"/>
      <c r="V9" s="4"/>
      <c r="W9" s="5">
        <v>18</v>
      </c>
      <c r="X9" s="4">
        <v>19</v>
      </c>
      <c r="Y9" s="4">
        <v>20</v>
      </c>
      <c r="Z9" s="5">
        <v>21</v>
      </c>
    </row>
    <row r="10" spans="1:26" ht="15" hidden="1">
      <c r="A10" s="56" t="s">
        <v>32</v>
      </c>
      <c r="B10" s="30"/>
      <c r="C10" s="7" t="s">
        <v>10</v>
      </c>
      <c r="D10" s="8"/>
      <c r="E10" s="8"/>
      <c r="F10" s="8"/>
      <c r="G10" s="8"/>
      <c r="H10" s="8"/>
      <c r="I10" s="9"/>
      <c r="J10" s="9"/>
      <c r="K10" s="10"/>
      <c r="L10" s="10"/>
      <c r="M10" s="10"/>
      <c r="N10" s="9"/>
      <c r="O10" s="9"/>
      <c r="P10" s="11"/>
      <c r="Q10" s="9"/>
      <c r="R10" s="9"/>
      <c r="S10" s="9"/>
      <c r="T10" s="10"/>
      <c r="U10" s="10"/>
      <c r="V10" s="10"/>
      <c r="W10" s="9"/>
      <c r="X10" s="9"/>
      <c r="Y10" s="9"/>
      <c r="Z10" s="9"/>
    </row>
    <row r="11" spans="1:26" s="12" customFormat="1" ht="78" customHeight="1">
      <c r="A11" s="57"/>
      <c r="B11" s="31" t="s">
        <v>25</v>
      </c>
      <c r="C11" s="24" t="s">
        <v>24</v>
      </c>
      <c r="D11" s="18">
        <v>0</v>
      </c>
      <c r="E11" s="19">
        <f>S11+J11</f>
        <v>49998931.33</v>
      </c>
      <c r="F11" s="19">
        <f>O11+X11</f>
        <v>0</v>
      </c>
      <c r="G11" s="19">
        <f>SUM(P11+Y11)</f>
        <v>0</v>
      </c>
      <c r="H11" s="19">
        <f>SUM(E11-F11)</f>
        <v>49998931.33</v>
      </c>
      <c r="I11" s="18">
        <v>0</v>
      </c>
      <c r="J11" s="18">
        <v>49998931.33</v>
      </c>
      <c r="K11" s="33">
        <v>44768</v>
      </c>
      <c r="L11" s="33">
        <v>44862</v>
      </c>
      <c r="M11" s="34" t="s">
        <v>29</v>
      </c>
      <c r="N11" s="18">
        <v>9.5</v>
      </c>
      <c r="O11" s="18">
        <v>0</v>
      </c>
      <c r="P11" s="23">
        <v>0</v>
      </c>
      <c r="Q11" s="18">
        <f>J11-O11</f>
        <v>49998931.33</v>
      </c>
      <c r="R11" s="18"/>
      <c r="S11" s="18"/>
      <c r="T11" s="20"/>
      <c r="U11" s="20"/>
      <c r="V11" s="20"/>
      <c r="W11" s="18"/>
      <c r="X11" s="18"/>
      <c r="Y11" s="23"/>
      <c r="Z11" s="21"/>
    </row>
    <row r="12" spans="1:26" ht="75">
      <c r="A12" s="13" t="s">
        <v>18</v>
      </c>
      <c r="B12" s="32" t="str">
        <f>B11</f>
        <v>00032112</v>
      </c>
      <c r="C12" s="13" t="str">
        <f>C11</f>
        <v>АТ"Укрексімбанк"</v>
      </c>
      <c r="D12" s="22">
        <f aca="true" t="shared" si="0" ref="D12:Z12">SUM(D10:D11)</f>
        <v>0</v>
      </c>
      <c r="E12" s="22">
        <f t="shared" si="0"/>
        <v>49998931.33</v>
      </c>
      <c r="F12" s="22">
        <f t="shared" si="0"/>
        <v>0</v>
      </c>
      <c r="G12" s="22">
        <f t="shared" si="0"/>
        <v>0</v>
      </c>
      <c r="H12" s="22">
        <f t="shared" si="0"/>
        <v>49998931.33</v>
      </c>
      <c r="I12" s="22">
        <f t="shared" si="0"/>
        <v>0</v>
      </c>
      <c r="J12" s="22">
        <f t="shared" si="0"/>
        <v>49998931.33</v>
      </c>
      <c r="K12" s="35">
        <f>K11</f>
        <v>44768</v>
      </c>
      <c r="L12" s="35">
        <f t="shared" si="0"/>
        <v>44862</v>
      </c>
      <c r="M12" s="36" t="str">
        <f>M11</f>
        <v>95</v>
      </c>
      <c r="N12" s="22">
        <f t="shared" si="0"/>
        <v>9.5</v>
      </c>
      <c r="O12" s="22">
        <f t="shared" si="0"/>
        <v>0</v>
      </c>
      <c r="P12" s="22">
        <f t="shared" si="0"/>
        <v>0</v>
      </c>
      <c r="Q12" s="22">
        <f t="shared" si="0"/>
        <v>49998931.33</v>
      </c>
      <c r="R12" s="22">
        <f t="shared" si="0"/>
        <v>0</v>
      </c>
      <c r="S12" s="22">
        <f t="shared" si="0"/>
        <v>0</v>
      </c>
      <c r="T12" s="22">
        <f t="shared" si="0"/>
        <v>0</v>
      </c>
      <c r="U12" s="22">
        <f t="shared" si="0"/>
        <v>0</v>
      </c>
      <c r="V12" s="22">
        <f t="shared" si="0"/>
        <v>0</v>
      </c>
      <c r="W12" s="22">
        <f t="shared" si="0"/>
        <v>0</v>
      </c>
      <c r="X12" s="22">
        <f t="shared" si="0"/>
        <v>0</v>
      </c>
      <c r="Y12" s="22">
        <f t="shared" si="0"/>
        <v>0</v>
      </c>
      <c r="Z12" s="22">
        <f t="shared" si="0"/>
        <v>0</v>
      </c>
    </row>
    <row r="13" spans="20:24" ht="12.75">
      <c r="T13" s="14"/>
      <c r="U13" s="14"/>
      <c r="V13" s="14"/>
      <c r="X13" s="14"/>
    </row>
    <row r="14" spans="20:22" ht="12.75">
      <c r="T14" s="14"/>
      <c r="U14" s="14"/>
      <c r="V14" s="14"/>
    </row>
    <row r="15" spans="4:25" ht="18">
      <c r="D15" s="27" t="s">
        <v>35</v>
      </c>
      <c r="E15" s="28"/>
      <c r="F15" s="16"/>
      <c r="G15" s="16"/>
      <c r="H15" s="16"/>
      <c r="I15" s="16"/>
      <c r="J15" s="16"/>
      <c r="K15" s="16"/>
      <c r="L15" s="16"/>
      <c r="M15" s="16"/>
      <c r="O15" s="16"/>
      <c r="P15" s="29"/>
      <c r="Q15" s="16"/>
      <c r="R15" s="16"/>
      <c r="S15" s="16"/>
      <c r="X15" s="16"/>
      <c r="Y15" s="16"/>
    </row>
    <row r="16" spans="4:16" ht="16.5">
      <c r="D16" s="27" t="s">
        <v>11</v>
      </c>
      <c r="E16" s="28"/>
      <c r="P16" s="27" t="s">
        <v>36</v>
      </c>
    </row>
    <row r="17" spans="4:17" ht="18">
      <c r="D17" s="15" t="s">
        <v>12</v>
      </c>
      <c r="P17" s="16"/>
      <c r="Q17" s="16"/>
    </row>
    <row r="20" spans="1:3" ht="12.75">
      <c r="A20" s="26" t="s">
        <v>22</v>
      </c>
      <c r="B20" s="26"/>
      <c r="C20" s="17"/>
    </row>
    <row r="21" spans="1:3" ht="12.75">
      <c r="A21" s="25" t="s">
        <v>23</v>
      </c>
      <c r="B21" s="25"/>
      <c r="C21" s="17"/>
    </row>
  </sheetData>
  <sheetProtection/>
  <mergeCells count="11">
    <mergeCell ref="D6:H7"/>
    <mergeCell ref="I6:Z6"/>
    <mergeCell ref="I7:Q7"/>
    <mergeCell ref="R7:Z7"/>
    <mergeCell ref="A10:A11"/>
    <mergeCell ref="Y1:Z1"/>
    <mergeCell ref="A2:Y2"/>
    <mergeCell ref="A3:Y3"/>
    <mergeCell ref="A6:A8"/>
    <mergeCell ref="B6:B8"/>
    <mergeCell ref="C6:C8"/>
  </mergeCells>
  <printOptions/>
  <pageMargins left="0.17" right="0.16" top="1" bottom="1" header="0.51" footer="0.5"/>
  <pageSetup fitToHeight="1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zoomScale="75" zoomScaleNormal="75" zoomScaleSheetLayoutView="75" zoomScalePageLayoutView="0" workbookViewId="0" topLeftCell="B1">
      <selection activeCell="C43" sqref="C43"/>
    </sheetView>
  </sheetViews>
  <sheetFormatPr defaultColWidth="9.00390625" defaultRowHeight="12.75"/>
  <cols>
    <col min="1" max="1" width="24.625" style="0" customWidth="1"/>
    <col min="2" max="2" width="13.375" style="0" customWidth="1"/>
    <col min="3" max="3" width="22.75390625" style="0" customWidth="1"/>
    <col min="4" max="4" width="12.125" style="0" customWidth="1"/>
    <col min="5" max="5" width="20.00390625" style="0" customWidth="1"/>
    <col min="6" max="6" width="18.25390625" style="0" customWidth="1"/>
    <col min="7" max="7" width="17.625" style="0" customWidth="1"/>
    <col min="8" max="8" width="21.25390625" style="0" customWidth="1"/>
    <col min="9" max="9" width="10.25390625" style="0" customWidth="1"/>
    <col min="10" max="10" width="20.00390625" style="0" customWidth="1"/>
    <col min="11" max="13" width="13.875" style="0" customWidth="1"/>
    <col min="14" max="14" width="11.75390625" style="0" customWidth="1"/>
    <col min="15" max="15" width="20.875" style="0" customWidth="1"/>
    <col min="16" max="16" width="17.25390625" style="0" customWidth="1"/>
    <col min="17" max="17" width="19.875" style="0" customWidth="1"/>
    <col min="18" max="18" width="9.25390625" style="0" customWidth="1"/>
    <col min="19" max="19" width="20.125" style="0" customWidth="1"/>
    <col min="20" max="22" width="15.25390625" style="0" customWidth="1"/>
    <col min="23" max="23" width="9.875" style="0" customWidth="1"/>
    <col min="24" max="24" width="17.25390625" style="0" customWidth="1"/>
    <col min="25" max="25" width="15.875" style="0" customWidth="1"/>
    <col min="26" max="26" width="21.125" style="0" customWidth="1"/>
  </cols>
  <sheetData>
    <row r="1" spans="25:26" ht="12.75">
      <c r="Y1" s="37" t="s">
        <v>15</v>
      </c>
      <c r="Z1" s="37"/>
    </row>
    <row r="2" spans="1:25" ht="18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8">
      <c r="A3" s="38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</row>
    <row r="5" ht="36.75" customHeight="1">
      <c r="Z5" s="3" t="s">
        <v>14</v>
      </c>
    </row>
    <row r="6" spans="1:26" ht="12.75">
      <c r="A6" s="39" t="s">
        <v>31</v>
      </c>
      <c r="B6" s="55" t="s">
        <v>16</v>
      </c>
      <c r="C6" s="39" t="s">
        <v>1</v>
      </c>
      <c r="D6" s="44" t="s">
        <v>2</v>
      </c>
      <c r="E6" s="45"/>
      <c r="F6" s="45"/>
      <c r="G6" s="45"/>
      <c r="H6" s="46"/>
      <c r="I6" s="50" t="s">
        <v>3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2.75" customHeight="1">
      <c r="A7" s="40"/>
      <c r="B7" s="40"/>
      <c r="C7" s="42"/>
      <c r="D7" s="47"/>
      <c r="E7" s="48"/>
      <c r="F7" s="48"/>
      <c r="G7" s="48"/>
      <c r="H7" s="49"/>
      <c r="I7" s="51" t="s">
        <v>4</v>
      </c>
      <c r="J7" s="52"/>
      <c r="K7" s="52"/>
      <c r="L7" s="52"/>
      <c r="M7" s="52"/>
      <c r="N7" s="52"/>
      <c r="O7" s="52"/>
      <c r="P7" s="52"/>
      <c r="Q7" s="53"/>
      <c r="R7" s="51" t="s">
        <v>5</v>
      </c>
      <c r="S7" s="52"/>
      <c r="T7" s="52"/>
      <c r="U7" s="52"/>
      <c r="V7" s="52"/>
      <c r="W7" s="52"/>
      <c r="X7" s="52"/>
      <c r="Y7" s="52"/>
      <c r="Z7" s="54"/>
    </row>
    <row r="8" spans="1:26" ht="71.25" customHeight="1">
      <c r="A8" s="41"/>
      <c r="B8" s="41"/>
      <c r="C8" s="43"/>
      <c r="D8" s="5" t="s">
        <v>21</v>
      </c>
      <c r="E8" s="5" t="s">
        <v>6</v>
      </c>
      <c r="F8" s="5" t="s">
        <v>7</v>
      </c>
      <c r="G8" s="5" t="s">
        <v>8</v>
      </c>
      <c r="H8" s="5" t="s">
        <v>38</v>
      </c>
      <c r="I8" s="5" t="str">
        <f>D8</f>
        <v>Залишок коштів станом на 01.01.22</v>
      </c>
      <c r="J8" s="6" t="s">
        <v>6</v>
      </c>
      <c r="K8" s="6" t="s">
        <v>26</v>
      </c>
      <c r="L8" s="6" t="s">
        <v>27</v>
      </c>
      <c r="M8" s="6" t="s">
        <v>28</v>
      </c>
      <c r="N8" s="6" t="s">
        <v>13</v>
      </c>
      <c r="O8" s="6" t="s">
        <v>7</v>
      </c>
      <c r="P8" s="6" t="s">
        <v>9</v>
      </c>
      <c r="Q8" s="5" t="str">
        <f>H8</f>
        <v>Залишок коштів станом на 01.10.2022</v>
      </c>
      <c r="R8" s="5" t="str">
        <f>D8</f>
        <v>Залишок коштів станом на 01.01.22</v>
      </c>
      <c r="S8" s="6" t="s">
        <v>6</v>
      </c>
      <c r="T8" s="6" t="s">
        <v>26</v>
      </c>
      <c r="U8" s="6" t="s">
        <v>27</v>
      </c>
      <c r="V8" s="6" t="s">
        <v>28</v>
      </c>
      <c r="W8" s="6" t="str">
        <f>N8</f>
        <v>Рівень дохідності (%)</v>
      </c>
      <c r="X8" s="6" t="s">
        <v>7</v>
      </c>
      <c r="Y8" s="6" t="s">
        <v>9</v>
      </c>
      <c r="Z8" s="5" t="str">
        <f>H8</f>
        <v>Залишок коштів станом на 01.10.2022</v>
      </c>
    </row>
    <row r="9" spans="1:26" ht="10.5" customHeight="1">
      <c r="A9" s="4">
        <v>1</v>
      </c>
      <c r="B9" s="4"/>
      <c r="C9" s="4">
        <v>2</v>
      </c>
      <c r="D9" s="5">
        <v>3</v>
      </c>
      <c r="E9" s="4">
        <v>4</v>
      </c>
      <c r="F9" s="4">
        <v>5</v>
      </c>
      <c r="G9" s="5">
        <v>6</v>
      </c>
      <c r="H9" s="4">
        <v>7</v>
      </c>
      <c r="I9" s="4">
        <v>8</v>
      </c>
      <c r="J9" s="5">
        <v>9</v>
      </c>
      <c r="K9" s="4">
        <v>10</v>
      </c>
      <c r="L9" s="4"/>
      <c r="M9" s="4"/>
      <c r="N9" s="4">
        <v>11</v>
      </c>
      <c r="O9" s="5">
        <v>12</v>
      </c>
      <c r="P9" s="4">
        <v>13</v>
      </c>
      <c r="Q9" s="4">
        <v>14</v>
      </c>
      <c r="R9" s="5">
        <v>15</v>
      </c>
      <c r="S9" s="4">
        <v>16</v>
      </c>
      <c r="T9" s="4">
        <v>17</v>
      </c>
      <c r="U9" s="4"/>
      <c r="V9" s="4"/>
      <c r="W9" s="5">
        <v>18</v>
      </c>
      <c r="X9" s="4">
        <v>19</v>
      </c>
      <c r="Y9" s="4">
        <v>20</v>
      </c>
      <c r="Z9" s="5">
        <v>21</v>
      </c>
    </row>
    <row r="10" spans="1:26" ht="15" hidden="1">
      <c r="A10" s="56" t="s">
        <v>32</v>
      </c>
      <c r="B10" s="30"/>
      <c r="C10" s="7" t="s">
        <v>10</v>
      </c>
      <c r="D10" s="8"/>
      <c r="E10" s="8"/>
      <c r="F10" s="8"/>
      <c r="G10" s="8"/>
      <c r="H10" s="8"/>
      <c r="I10" s="9"/>
      <c r="J10" s="9"/>
      <c r="K10" s="10"/>
      <c r="L10" s="10"/>
      <c r="M10" s="10"/>
      <c r="N10" s="9"/>
      <c r="O10" s="9"/>
      <c r="P10" s="11"/>
      <c r="Q10" s="9"/>
      <c r="R10" s="9"/>
      <c r="S10" s="9"/>
      <c r="T10" s="10"/>
      <c r="U10" s="10"/>
      <c r="V10" s="10"/>
      <c r="W10" s="9"/>
      <c r="X10" s="9"/>
      <c r="Y10" s="9"/>
      <c r="Z10" s="9"/>
    </row>
    <row r="11" spans="1:26" s="12" customFormat="1" ht="78" customHeight="1">
      <c r="A11" s="57"/>
      <c r="B11" s="31" t="s">
        <v>25</v>
      </c>
      <c r="C11" s="24" t="s">
        <v>24</v>
      </c>
      <c r="D11" s="18">
        <v>0</v>
      </c>
      <c r="E11" s="19">
        <f>S11+J11</f>
        <v>49998931.33</v>
      </c>
      <c r="F11" s="19">
        <f>O11+X11</f>
        <v>0</v>
      </c>
      <c r="G11" s="19">
        <f>SUM(P11+Y11)</f>
        <v>0</v>
      </c>
      <c r="H11" s="19">
        <f>SUM(E11-F11)</f>
        <v>49998931.33</v>
      </c>
      <c r="I11" s="18">
        <v>0</v>
      </c>
      <c r="J11" s="18">
        <v>49998931.33</v>
      </c>
      <c r="K11" s="33">
        <v>44768</v>
      </c>
      <c r="L11" s="33">
        <v>44862</v>
      </c>
      <c r="M11" s="34" t="s">
        <v>29</v>
      </c>
      <c r="N11" s="18">
        <v>9.5</v>
      </c>
      <c r="O11" s="18">
        <v>0</v>
      </c>
      <c r="P11" s="23">
        <v>0</v>
      </c>
      <c r="Q11" s="18">
        <f>J11-O11</f>
        <v>49998931.33</v>
      </c>
      <c r="R11" s="18"/>
      <c r="S11" s="18"/>
      <c r="T11" s="20"/>
      <c r="U11" s="20"/>
      <c r="V11" s="20"/>
      <c r="W11" s="18"/>
      <c r="X11" s="18"/>
      <c r="Y11" s="23"/>
      <c r="Z11" s="21"/>
    </row>
    <row r="12" spans="1:26" ht="75">
      <c r="A12" s="13" t="s">
        <v>18</v>
      </c>
      <c r="B12" s="32" t="str">
        <f>B11</f>
        <v>00032112</v>
      </c>
      <c r="C12" s="13" t="str">
        <f>C11</f>
        <v>АТ"Укрексімбанк"</v>
      </c>
      <c r="D12" s="22">
        <f aca="true" t="shared" si="0" ref="D12:Z12">SUM(D10:D11)</f>
        <v>0</v>
      </c>
      <c r="E12" s="22">
        <f t="shared" si="0"/>
        <v>49998931.33</v>
      </c>
      <c r="F12" s="22">
        <f t="shared" si="0"/>
        <v>0</v>
      </c>
      <c r="G12" s="22">
        <f t="shared" si="0"/>
        <v>0</v>
      </c>
      <c r="H12" s="22">
        <f t="shared" si="0"/>
        <v>49998931.33</v>
      </c>
      <c r="I12" s="22">
        <f t="shared" si="0"/>
        <v>0</v>
      </c>
      <c r="J12" s="22">
        <f t="shared" si="0"/>
        <v>49998931.33</v>
      </c>
      <c r="K12" s="35">
        <f>K11</f>
        <v>44768</v>
      </c>
      <c r="L12" s="35">
        <f t="shared" si="0"/>
        <v>44862</v>
      </c>
      <c r="M12" s="36" t="str">
        <f>M11</f>
        <v>95</v>
      </c>
      <c r="N12" s="22">
        <f t="shared" si="0"/>
        <v>9.5</v>
      </c>
      <c r="O12" s="22">
        <f t="shared" si="0"/>
        <v>0</v>
      </c>
      <c r="P12" s="22">
        <f t="shared" si="0"/>
        <v>0</v>
      </c>
      <c r="Q12" s="22">
        <f t="shared" si="0"/>
        <v>49998931.33</v>
      </c>
      <c r="R12" s="22">
        <f t="shared" si="0"/>
        <v>0</v>
      </c>
      <c r="S12" s="22">
        <f t="shared" si="0"/>
        <v>0</v>
      </c>
      <c r="T12" s="22">
        <f t="shared" si="0"/>
        <v>0</v>
      </c>
      <c r="U12" s="22">
        <f t="shared" si="0"/>
        <v>0</v>
      </c>
      <c r="V12" s="22">
        <f t="shared" si="0"/>
        <v>0</v>
      </c>
      <c r="W12" s="22">
        <f t="shared" si="0"/>
        <v>0</v>
      </c>
      <c r="X12" s="22">
        <f t="shared" si="0"/>
        <v>0</v>
      </c>
      <c r="Y12" s="22">
        <f t="shared" si="0"/>
        <v>0</v>
      </c>
      <c r="Z12" s="22">
        <f t="shared" si="0"/>
        <v>0</v>
      </c>
    </row>
    <row r="13" spans="20:24" ht="12.75">
      <c r="T13" s="14"/>
      <c r="U13" s="14"/>
      <c r="V13" s="14"/>
      <c r="X13" s="14"/>
    </row>
    <row r="14" spans="20:22" ht="12.75">
      <c r="T14" s="14"/>
      <c r="U14" s="14"/>
      <c r="V14" s="14"/>
    </row>
    <row r="15" spans="4:25" ht="18">
      <c r="D15" s="27" t="s">
        <v>35</v>
      </c>
      <c r="E15" s="28"/>
      <c r="F15" s="16"/>
      <c r="G15" s="16"/>
      <c r="H15" s="16"/>
      <c r="I15" s="16"/>
      <c r="J15" s="16"/>
      <c r="K15" s="16"/>
      <c r="L15" s="16"/>
      <c r="M15" s="16"/>
      <c r="O15" s="16"/>
      <c r="P15" s="29"/>
      <c r="Q15" s="16"/>
      <c r="R15" s="16"/>
      <c r="S15" s="16"/>
      <c r="X15" s="16"/>
      <c r="Y15" s="16"/>
    </row>
    <row r="16" spans="4:16" ht="16.5">
      <c r="D16" s="27" t="s">
        <v>11</v>
      </c>
      <c r="E16" s="28"/>
      <c r="P16" s="27" t="s">
        <v>36</v>
      </c>
    </row>
    <row r="17" spans="4:17" ht="18">
      <c r="D17" s="15" t="s">
        <v>12</v>
      </c>
      <c r="P17" s="16"/>
      <c r="Q17" s="16"/>
    </row>
    <row r="20" spans="1:3" ht="12.75">
      <c r="A20" s="26" t="s">
        <v>22</v>
      </c>
      <c r="B20" s="26"/>
      <c r="C20" s="17"/>
    </row>
    <row r="21" spans="1:3" ht="12.75">
      <c r="A21" s="25" t="s">
        <v>23</v>
      </c>
      <c r="B21" s="25"/>
      <c r="C21" s="17"/>
    </row>
  </sheetData>
  <sheetProtection/>
  <mergeCells count="11">
    <mergeCell ref="I6:Z6"/>
    <mergeCell ref="I7:Q7"/>
    <mergeCell ref="R7:Z7"/>
    <mergeCell ref="A10:A11"/>
    <mergeCell ref="Y1:Z1"/>
    <mergeCell ref="A2:Y2"/>
    <mergeCell ref="A3:Y3"/>
    <mergeCell ref="A6:A8"/>
    <mergeCell ref="B6:B8"/>
    <mergeCell ref="C6:C8"/>
    <mergeCell ref="D6:H7"/>
  </mergeCells>
  <printOptions/>
  <pageMargins left="0.17" right="0.16" top="1" bottom="1" header="0.51" footer="0.5"/>
  <pageSetup fitToHeight="1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zoomScale="75" zoomScaleNormal="75" zoomScaleSheetLayoutView="75" zoomScalePageLayoutView="0" workbookViewId="0" topLeftCell="A1">
      <selection activeCell="C26" sqref="C26"/>
    </sheetView>
  </sheetViews>
  <sheetFormatPr defaultColWidth="9.00390625" defaultRowHeight="12.75"/>
  <cols>
    <col min="1" max="1" width="24.625" style="0" customWidth="1"/>
    <col min="2" max="2" width="13.375" style="0" customWidth="1"/>
    <col min="3" max="3" width="22.75390625" style="0" customWidth="1"/>
    <col min="4" max="4" width="12.125" style="0" customWidth="1"/>
    <col min="5" max="5" width="20.00390625" style="0" customWidth="1"/>
    <col min="6" max="6" width="18.25390625" style="0" customWidth="1"/>
    <col min="7" max="7" width="17.625" style="0" customWidth="1"/>
    <col min="8" max="8" width="21.25390625" style="0" customWidth="1"/>
    <col min="9" max="9" width="10.25390625" style="0" customWidth="1"/>
    <col min="10" max="10" width="20.00390625" style="0" customWidth="1"/>
    <col min="11" max="13" width="13.875" style="0" customWidth="1"/>
    <col min="14" max="14" width="11.75390625" style="0" customWidth="1"/>
    <col min="15" max="15" width="20.875" style="0" customWidth="1"/>
    <col min="16" max="16" width="17.25390625" style="0" customWidth="1"/>
    <col min="17" max="17" width="19.875" style="0" customWidth="1"/>
    <col min="18" max="18" width="9.25390625" style="0" customWidth="1"/>
    <col min="19" max="19" width="20.125" style="0" customWidth="1"/>
    <col min="20" max="22" width="15.25390625" style="0" customWidth="1"/>
    <col min="23" max="23" width="9.875" style="0" customWidth="1"/>
    <col min="24" max="24" width="17.25390625" style="0" customWidth="1"/>
    <col min="25" max="25" width="15.875" style="0" customWidth="1"/>
    <col min="26" max="26" width="21.125" style="0" customWidth="1"/>
  </cols>
  <sheetData>
    <row r="1" spans="25:26" ht="12.75">
      <c r="Y1" s="37" t="s">
        <v>15</v>
      </c>
      <c r="Z1" s="37"/>
    </row>
    <row r="2" spans="1:25" ht="18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8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</row>
    <row r="5" ht="36.75" customHeight="1">
      <c r="Z5" s="3" t="s">
        <v>14</v>
      </c>
    </row>
    <row r="6" spans="1:26" ht="12.75">
      <c r="A6" s="39" t="s">
        <v>31</v>
      </c>
      <c r="B6" s="55" t="s">
        <v>16</v>
      </c>
      <c r="C6" s="39" t="s">
        <v>1</v>
      </c>
      <c r="D6" s="44" t="s">
        <v>2</v>
      </c>
      <c r="E6" s="45"/>
      <c r="F6" s="45"/>
      <c r="G6" s="45"/>
      <c r="H6" s="46"/>
      <c r="I6" s="50" t="s">
        <v>3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2.75" customHeight="1">
      <c r="A7" s="40"/>
      <c r="B7" s="40"/>
      <c r="C7" s="42"/>
      <c r="D7" s="47"/>
      <c r="E7" s="48"/>
      <c r="F7" s="48"/>
      <c r="G7" s="48"/>
      <c r="H7" s="49"/>
      <c r="I7" s="51" t="s">
        <v>4</v>
      </c>
      <c r="J7" s="52"/>
      <c r="K7" s="52"/>
      <c r="L7" s="52"/>
      <c r="M7" s="52"/>
      <c r="N7" s="52"/>
      <c r="O7" s="52"/>
      <c r="P7" s="52"/>
      <c r="Q7" s="53"/>
      <c r="R7" s="51" t="s">
        <v>5</v>
      </c>
      <c r="S7" s="52"/>
      <c r="T7" s="52"/>
      <c r="U7" s="52"/>
      <c r="V7" s="52"/>
      <c r="W7" s="52"/>
      <c r="X7" s="52"/>
      <c r="Y7" s="52"/>
      <c r="Z7" s="54"/>
    </row>
    <row r="8" spans="1:26" ht="71.25" customHeight="1">
      <c r="A8" s="41"/>
      <c r="B8" s="41"/>
      <c r="C8" s="43"/>
      <c r="D8" s="5" t="s">
        <v>21</v>
      </c>
      <c r="E8" s="5" t="s">
        <v>6</v>
      </c>
      <c r="F8" s="5" t="s">
        <v>7</v>
      </c>
      <c r="G8" s="5" t="s">
        <v>8</v>
      </c>
      <c r="H8" s="5" t="s">
        <v>39</v>
      </c>
      <c r="I8" s="5" t="str">
        <f>D8</f>
        <v>Залишок коштів станом на 01.01.22</v>
      </c>
      <c r="J8" s="6" t="s">
        <v>6</v>
      </c>
      <c r="K8" s="6" t="s">
        <v>26</v>
      </c>
      <c r="L8" s="6" t="s">
        <v>27</v>
      </c>
      <c r="M8" s="6" t="s">
        <v>28</v>
      </c>
      <c r="N8" s="6" t="s">
        <v>13</v>
      </c>
      <c r="O8" s="6" t="s">
        <v>7</v>
      </c>
      <c r="P8" s="6" t="s">
        <v>9</v>
      </c>
      <c r="Q8" s="5" t="str">
        <f>H8</f>
        <v>Залишок коштів станом на 01.11.2022</v>
      </c>
      <c r="R8" s="5" t="str">
        <f>D8</f>
        <v>Залишок коштів станом на 01.01.22</v>
      </c>
      <c r="S8" s="6" t="s">
        <v>6</v>
      </c>
      <c r="T8" s="6" t="s">
        <v>26</v>
      </c>
      <c r="U8" s="6" t="s">
        <v>27</v>
      </c>
      <c r="V8" s="6" t="s">
        <v>28</v>
      </c>
      <c r="W8" s="6" t="str">
        <f>N8</f>
        <v>Рівень дохідності (%)</v>
      </c>
      <c r="X8" s="6" t="s">
        <v>7</v>
      </c>
      <c r="Y8" s="6" t="s">
        <v>9</v>
      </c>
      <c r="Z8" s="5" t="str">
        <f>H8</f>
        <v>Залишок коштів станом на 01.11.2022</v>
      </c>
    </row>
    <row r="9" spans="1:26" ht="10.5" customHeight="1">
      <c r="A9" s="4">
        <v>1</v>
      </c>
      <c r="B9" s="4"/>
      <c r="C9" s="4">
        <v>2</v>
      </c>
      <c r="D9" s="5">
        <v>3</v>
      </c>
      <c r="E9" s="4">
        <v>4</v>
      </c>
      <c r="F9" s="4">
        <v>5</v>
      </c>
      <c r="G9" s="5">
        <v>6</v>
      </c>
      <c r="H9" s="4">
        <v>7</v>
      </c>
      <c r="I9" s="4">
        <v>8</v>
      </c>
      <c r="J9" s="5">
        <v>9</v>
      </c>
      <c r="K9" s="4">
        <v>10</v>
      </c>
      <c r="L9" s="4"/>
      <c r="M9" s="4"/>
      <c r="N9" s="4">
        <v>11</v>
      </c>
      <c r="O9" s="5">
        <v>12</v>
      </c>
      <c r="P9" s="4">
        <v>13</v>
      </c>
      <c r="Q9" s="4">
        <v>14</v>
      </c>
      <c r="R9" s="5">
        <v>15</v>
      </c>
      <c r="S9" s="4">
        <v>16</v>
      </c>
      <c r="T9" s="4">
        <v>17</v>
      </c>
      <c r="U9" s="4"/>
      <c r="V9" s="4"/>
      <c r="W9" s="5">
        <v>18</v>
      </c>
      <c r="X9" s="4">
        <v>19</v>
      </c>
      <c r="Y9" s="4">
        <v>20</v>
      </c>
      <c r="Z9" s="5">
        <v>21</v>
      </c>
    </row>
    <row r="10" spans="1:26" ht="15" hidden="1">
      <c r="A10" s="56" t="s">
        <v>32</v>
      </c>
      <c r="B10" s="30"/>
      <c r="C10" s="7" t="s">
        <v>10</v>
      </c>
      <c r="D10" s="8"/>
      <c r="E10" s="8"/>
      <c r="F10" s="8"/>
      <c r="G10" s="8"/>
      <c r="H10" s="8"/>
      <c r="I10" s="9"/>
      <c r="J10" s="9"/>
      <c r="K10" s="10"/>
      <c r="L10" s="10"/>
      <c r="M10" s="10"/>
      <c r="N10" s="9"/>
      <c r="O10" s="9"/>
      <c r="P10" s="11"/>
      <c r="Q10" s="9"/>
      <c r="R10" s="9"/>
      <c r="S10" s="9"/>
      <c r="T10" s="10"/>
      <c r="U10" s="10"/>
      <c r="V10" s="10"/>
      <c r="W10" s="9"/>
      <c r="X10" s="9"/>
      <c r="Y10" s="9"/>
      <c r="Z10" s="9"/>
    </row>
    <row r="11" spans="1:26" s="12" customFormat="1" ht="78" customHeight="1">
      <c r="A11" s="57"/>
      <c r="B11" s="31" t="s">
        <v>25</v>
      </c>
      <c r="C11" s="24" t="s">
        <v>24</v>
      </c>
      <c r="D11" s="18">
        <v>0</v>
      </c>
      <c r="E11" s="19">
        <f>S11+J11</f>
        <v>49998931.33</v>
      </c>
      <c r="F11" s="19">
        <f>O11+X11</f>
        <v>49998931.33</v>
      </c>
      <c r="G11" s="19">
        <f>SUM(P11+Y11)</f>
        <v>1210068.67</v>
      </c>
      <c r="H11" s="19">
        <f>SUM(E11-F11)</f>
        <v>0</v>
      </c>
      <c r="I11" s="18">
        <v>0</v>
      </c>
      <c r="J11" s="18">
        <v>49998931.33</v>
      </c>
      <c r="K11" s="33">
        <v>44768</v>
      </c>
      <c r="L11" s="33">
        <v>44862</v>
      </c>
      <c r="M11" s="34" t="s">
        <v>29</v>
      </c>
      <c r="N11" s="18">
        <v>9.5</v>
      </c>
      <c r="O11" s="18">
        <v>49998931.33</v>
      </c>
      <c r="P11" s="23">
        <v>1210068.67</v>
      </c>
      <c r="Q11" s="18">
        <f>J11-O11</f>
        <v>0</v>
      </c>
      <c r="R11" s="18"/>
      <c r="S11" s="18"/>
      <c r="T11" s="20"/>
      <c r="U11" s="20"/>
      <c r="V11" s="20"/>
      <c r="W11" s="18"/>
      <c r="X11" s="18"/>
      <c r="Y11" s="23"/>
      <c r="Z11" s="21"/>
    </row>
    <row r="12" spans="1:26" ht="75">
      <c r="A12" s="13" t="s">
        <v>18</v>
      </c>
      <c r="B12" s="32" t="str">
        <f>B11</f>
        <v>00032112</v>
      </c>
      <c r="C12" s="13" t="str">
        <f>C11</f>
        <v>АТ"Укрексімбанк"</v>
      </c>
      <c r="D12" s="22">
        <f aca="true" t="shared" si="0" ref="D12:Z12">SUM(D10:D11)</f>
        <v>0</v>
      </c>
      <c r="E12" s="22">
        <f t="shared" si="0"/>
        <v>49998931.33</v>
      </c>
      <c r="F12" s="22">
        <f t="shared" si="0"/>
        <v>49998931.33</v>
      </c>
      <c r="G12" s="22">
        <f t="shared" si="0"/>
        <v>1210068.67</v>
      </c>
      <c r="H12" s="22">
        <f t="shared" si="0"/>
        <v>0</v>
      </c>
      <c r="I12" s="22">
        <f t="shared" si="0"/>
        <v>0</v>
      </c>
      <c r="J12" s="22">
        <f t="shared" si="0"/>
        <v>49998931.33</v>
      </c>
      <c r="K12" s="35">
        <f>K11</f>
        <v>44768</v>
      </c>
      <c r="L12" s="35">
        <f t="shared" si="0"/>
        <v>44862</v>
      </c>
      <c r="M12" s="36" t="str">
        <f>M11</f>
        <v>95</v>
      </c>
      <c r="N12" s="22">
        <f t="shared" si="0"/>
        <v>9.5</v>
      </c>
      <c r="O12" s="22">
        <f t="shared" si="0"/>
        <v>49998931.33</v>
      </c>
      <c r="P12" s="22">
        <f t="shared" si="0"/>
        <v>1210068.67</v>
      </c>
      <c r="Q12" s="22">
        <f t="shared" si="0"/>
        <v>0</v>
      </c>
      <c r="R12" s="22">
        <f t="shared" si="0"/>
        <v>0</v>
      </c>
      <c r="S12" s="22">
        <f t="shared" si="0"/>
        <v>0</v>
      </c>
      <c r="T12" s="22">
        <f t="shared" si="0"/>
        <v>0</v>
      </c>
      <c r="U12" s="22">
        <f t="shared" si="0"/>
        <v>0</v>
      </c>
      <c r="V12" s="22">
        <f t="shared" si="0"/>
        <v>0</v>
      </c>
      <c r="W12" s="22">
        <f t="shared" si="0"/>
        <v>0</v>
      </c>
      <c r="X12" s="22">
        <f t="shared" si="0"/>
        <v>0</v>
      </c>
      <c r="Y12" s="22">
        <f t="shared" si="0"/>
        <v>0</v>
      </c>
      <c r="Z12" s="22">
        <f t="shared" si="0"/>
        <v>0</v>
      </c>
    </row>
    <row r="13" spans="20:24" ht="12.75">
      <c r="T13" s="14"/>
      <c r="U13" s="14"/>
      <c r="V13" s="14"/>
      <c r="X13" s="14"/>
    </row>
    <row r="14" spans="20:22" ht="12.75">
      <c r="T14" s="14"/>
      <c r="U14" s="14"/>
      <c r="V14" s="14"/>
    </row>
    <row r="15" spans="4:25" ht="18">
      <c r="D15" s="27" t="s">
        <v>35</v>
      </c>
      <c r="E15" s="28"/>
      <c r="F15" s="16"/>
      <c r="G15" s="16"/>
      <c r="H15" s="16"/>
      <c r="I15" s="16"/>
      <c r="J15" s="16"/>
      <c r="K15" s="16"/>
      <c r="L15" s="16"/>
      <c r="M15" s="16"/>
      <c r="O15" s="16"/>
      <c r="P15" s="29"/>
      <c r="Q15" s="16"/>
      <c r="R15" s="16"/>
      <c r="S15" s="16"/>
      <c r="X15" s="16"/>
      <c r="Y15" s="16"/>
    </row>
    <row r="16" spans="4:16" ht="16.5">
      <c r="D16" s="27" t="s">
        <v>11</v>
      </c>
      <c r="E16" s="28"/>
      <c r="P16" s="27" t="s">
        <v>36</v>
      </c>
    </row>
    <row r="17" spans="4:17" ht="18">
      <c r="D17" s="15" t="s">
        <v>12</v>
      </c>
      <c r="P17" s="16"/>
      <c r="Q17" s="16"/>
    </row>
    <row r="20" spans="1:3" ht="12.75">
      <c r="A20" s="26" t="s">
        <v>22</v>
      </c>
      <c r="B20" s="26"/>
      <c r="C20" s="17"/>
    </row>
    <row r="21" spans="1:3" ht="12.75">
      <c r="A21" s="25" t="s">
        <v>23</v>
      </c>
      <c r="B21" s="25"/>
      <c r="C21" s="17"/>
    </row>
  </sheetData>
  <sheetProtection/>
  <mergeCells count="11">
    <mergeCell ref="I7:Q7"/>
    <mergeCell ref="R7:Z7"/>
    <mergeCell ref="A10:A11"/>
    <mergeCell ref="Y1:Z1"/>
    <mergeCell ref="A2:Y2"/>
    <mergeCell ref="A3:Y3"/>
    <mergeCell ref="A6:A8"/>
    <mergeCell ref="B6:B8"/>
    <mergeCell ref="C6:C8"/>
    <mergeCell ref="D6:H7"/>
    <mergeCell ref="I6:Z6"/>
  </mergeCells>
  <printOptions/>
  <pageMargins left="0.17" right="0.16" top="1" bottom="1" header="0.51" footer="0.5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zoomScale="75" zoomScaleNormal="75" zoomScaleSheetLayoutView="75" zoomScalePageLayoutView="0" workbookViewId="0" topLeftCell="A1">
      <selection activeCell="E31" sqref="E31"/>
    </sheetView>
  </sheetViews>
  <sheetFormatPr defaultColWidth="9.00390625" defaultRowHeight="12.75"/>
  <cols>
    <col min="1" max="1" width="24.625" style="0" customWidth="1"/>
    <col min="2" max="2" width="13.375" style="0" customWidth="1"/>
    <col min="3" max="3" width="22.75390625" style="0" customWidth="1"/>
    <col min="4" max="4" width="12.125" style="0" customWidth="1"/>
    <col min="5" max="5" width="20.00390625" style="0" customWidth="1"/>
    <col min="6" max="6" width="18.25390625" style="0" customWidth="1"/>
    <col min="7" max="7" width="17.625" style="0" customWidth="1"/>
    <col min="8" max="8" width="21.25390625" style="0" customWidth="1"/>
    <col min="9" max="9" width="10.25390625" style="0" customWidth="1"/>
    <col min="10" max="10" width="20.00390625" style="0" customWidth="1"/>
    <col min="11" max="13" width="13.875" style="0" customWidth="1"/>
    <col min="14" max="14" width="11.75390625" style="0" customWidth="1"/>
    <col min="15" max="15" width="20.875" style="0" customWidth="1"/>
    <col min="16" max="16" width="17.25390625" style="0" customWidth="1"/>
    <col min="17" max="17" width="19.875" style="0" customWidth="1"/>
    <col min="18" max="18" width="9.25390625" style="0" customWidth="1"/>
    <col min="19" max="19" width="20.125" style="0" customWidth="1"/>
    <col min="20" max="22" width="15.25390625" style="0" customWidth="1"/>
    <col min="23" max="23" width="9.875" style="0" customWidth="1"/>
    <col min="24" max="24" width="17.25390625" style="0" customWidth="1"/>
    <col min="25" max="25" width="15.875" style="0" customWidth="1"/>
    <col min="26" max="26" width="21.125" style="0" customWidth="1"/>
  </cols>
  <sheetData>
    <row r="1" spans="25:26" ht="12.75">
      <c r="Y1" s="37" t="s">
        <v>15</v>
      </c>
      <c r="Z1" s="37"/>
    </row>
    <row r="2" spans="1:25" ht="18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8">
      <c r="A3" s="38" t="s">
        <v>41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</row>
    <row r="5" ht="36.75" customHeight="1">
      <c r="Z5" s="3" t="s">
        <v>14</v>
      </c>
    </row>
    <row r="6" spans="1:26" ht="12.75">
      <c r="A6" s="39" t="s">
        <v>31</v>
      </c>
      <c r="B6" s="55" t="s">
        <v>16</v>
      </c>
      <c r="C6" s="39" t="s">
        <v>1</v>
      </c>
      <c r="D6" s="44" t="s">
        <v>2</v>
      </c>
      <c r="E6" s="45"/>
      <c r="F6" s="45"/>
      <c r="G6" s="45"/>
      <c r="H6" s="46"/>
      <c r="I6" s="50" t="s">
        <v>3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2.75" customHeight="1">
      <c r="A7" s="40"/>
      <c r="B7" s="40"/>
      <c r="C7" s="42"/>
      <c r="D7" s="47"/>
      <c r="E7" s="48"/>
      <c r="F7" s="48"/>
      <c r="G7" s="48"/>
      <c r="H7" s="49"/>
      <c r="I7" s="51" t="s">
        <v>4</v>
      </c>
      <c r="J7" s="52"/>
      <c r="K7" s="52"/>
      <c r="L7" s="52"/>
      <c r="M7" s="52"/>
      <c r="N7" s="52"/>
      <c r="O7" s="52"/>
      <c r="P7" s="52"/>
      <c r="Q7" s="53"/>
      <c r="R7" s="51" t="s">
        <v>5</v>
      </c>
      <c r="S7" s="52"/>
      <c r="T7" s="52"/>
      <c r="U7" s="52"/>
      <c r="V7" s="52"/>
      <c r="W7" s="52"/>
      <c r="X7" s="52"/>
      <c r="Y7" s="52"/>
      <c r="Z7" s="54"/>
    </row>
    <row r="8" spans="1:26" ht="71.25" customHeight="1">
      <c r="A8" s="41"/>
      <c r="B8" s="41"/>
      <c r="C8" s="43"/>
      <c r="D8" s="5" t="s">
        <v>21</v>
      </c>
      <c r="E8" s="5" t="s">
        <v>6</v>
      </c>
      <c r="F8" s="5" t="s">
        <v>7</v>
      </c>
      <c r="G8" s="5" t="s">
        <v>8</v>
      </c>
      <c r="H8" s="5" t="s">
        <v>42</v>
      </c>
      <c r="I8" s="5" t="str">
        <f>D8</f>
        <v>Залишок коштів станом на 01.01.22</v>
      </c>
      <c r="J8" s="6" t="s">
        <v>6</v>
      </c>
      <c r="K8" s="6" t="s">
        <v>26</v>
      </c>
      <c r="L8" s="6" t="s">
        <v>27</v>
      </c>
      <c r="M8" s="6" t="s">
        <v>28</v>
      </c>
      <c r="N8" s="6" t="s">
        <v>13</v>
      </c>
      <c r="O8" s="6" t="s">
        <v>7</v>
      </c>
      <c r="P8" s="6" t="s">
        <v>9</v>
      </c>
      <c r="Q8" s="5" t="str">
        <f>H8</f>
        <v>Залишок коштів станом на 01.12.2022</v>
      </c>
      <c r="R8" s="5" t="str">
        <f>D8</f>
        <v>Залишок коштів станом на 01.01.22</v>
      </c>
      <c r="S8" s="6" t="s">
        <v>6</v>
      </c>
      <c r="T8" s="6" t="s">
        <v>26</v>
      </c>
      <c r="U8" s="6" t="s">
        <v>27</v>
      </c>
      <c r="V8" s="6" t="s">
        <v>28</v>
      </c>
      <c r="W8" s="6" t="str">
        <f>N8</f>
        <v>Рівень дохідності (%)</v>
      </c>
      <c r="X8" s="6" t="s">
        <v>7</v>
      </c>
      <c r="Y8" s="6" t="s">
        <v>9</v>
      </c>
      <c r="Z8" s="5" t="str">
        <f>H8</f>
        <v>Залишок коштів станом на 01.12.2022</v>
      </c>
    </row>
    <row r="9" spans="1:26" ht="10.5" customHeight="1">
      <c r="A9" s="4">
        <v>1</v>
      </c>
      <c r="B9" s="4"/>
      <c r="C9" s="4">
        <v>2</v>
      </c>
      <c r="D9" s="5">
        <v>3</v>
      </c>
      <c r="E9" s="4">
        <v>4</v>
      </c>
      <c r="F9" s="4">
        <v>5</v>
      </c>
      <c r="G9" s="5">
        <v>6</v>
      </c>
      <c r="H9" s="4">
        <v>7</v>
      </c>
      <c r="I9" s="4">
        <v>8</v>
      </c>
      <c r="J9" s="5">
        <v>9</v>
      </c>
      <c r="K9" s="4">
        <v>10</v>
      </c>
      <c r="L9" s="4"/>
      <c r="M9" s="4"/>
      <c r="N9" s="4">
        <v>11</v>
      </c>
      <c r="O9" s="5">
        <v>12</v>
      </c>
      <c r="P9" s="4">
        <v>13</v>
      </c>
      <c r="Q9" s="4">
        <v>14</v>
      </c>
      <c r="R9" s="5">
        <v>15</v>
      </c>
      <c r="S9" s="4">
        <v>16</v>
      </c>
      <c r="T9" s="4">
        <v>17</v>
      </c>
      <c r="U9" s="4"/>
      <c r="V9" s="4"/>
      <c r="W9" s="5">
        <v>18</v>
      </c>
      <c r="X9" s="4">
        <v>19</v>
      </c>
      <c r="Y9" s="4">
        <v>20</v>
      </c>
      <c r="Z9" s="5">
        <v>21</v>
      </c>
    </row>
    <row r="10" spans="1:26" ht="15" hidden="1">
      <c r="A10" s="56" t="s">
        <v>32</v>
      </c>
      <c r="B10" s="30"/>
      <c r="C10" s="7" t="s">
        <v>10</v>
      </c>
      <c r="D10" s="8"/>
      <c r="E10" s="8"/>
      <c r="F10" s="8"/>
      <c r="G10" s="8"/>
      <c r="H10" s="8"/>
      <c r="I10" s="9"/>
      <c r="J10" s="9"/>
      <c r="K10" s="10"/>
      <c r="L10" s="10"/>
      <c r="M10" s="10"/>
      <c r="N10" s="9"/>
      <c r="O10" s="9"/>
      <c r="P10" s="11"/>
      <c r="Q10" s="9"/>
      <c r="R10" s="9"/>
      <c r="S10" s="9"/>
      <c r="T10" s="10"/>
      <c r="U10" s="10"/>
      <c r="V10" s="10"/>
      <c r="W10" s="9"/>
      <c r="X10" s="9"/>
      <c r="Y10" s="9"/>
      <c r="Z10" s="9"/>
    </row>
    <row r="11" spans="1:26" s="12" customFormat="1" ht="78" customHeight="1">
      <c r="A11" s="57"/>
      <c r="B11" s="31" t="s">
        <v>25</v>
      </c>
      <c r="C11" s="24" t="s">
        <v>24</v>
      </c>
      <c r="D11" s="18">
        <v>0</v>
      </c>
      <c r="E11" s="19">
        <f>S11+J11</f>
        <v>49998931.33</v>
      </c>
      <c r="F11" s="19">
        <f>O11+X11</f>
        <v>49998931.33</v>
      </c>
      <c r="G11" s="19">
        <f>SUM(P11+Y11)</f>
        <v>1210068.67</v>
      </c>
      <c r="H11" s="19">
        <f>SUM(E11-F11)</f>
        <v>0</v>
      </c>
      <c r="I11" s="18">
        <v>0</v>
      </c>
      <c r="J11" s="18">
        <v>49998931.33</v>
      </c>
      <c r="K11" s="33">
        <v>44768</v>
      </c>
      <c r="L11" s="33">
        <v>44862</v>
      </c>
      <c r="M11" s="34" t="s">
        <v>29</v>
      </c>
      <c r="N11" s="18">
        <v>9.5</v>
      </c>
      <c r="O11" s="18">
        <v>49998931.33</v>
      </c>
      <c r="P11" s="23">
        <v>1210068.67</v>
      </c>
      <c r="Q11" s="18">
        <f>J11-O11</f>
        <v>0</v>
      </c>
      <c r="R11" s="18"/>
      <c r="S11" s="18"/>
      <c r="T11" s="20"/>
      <c r="U11" s="20"/>
      <c r="V11" s="20"/>
      <c r="W11" s="18"/>
      <c r="X11" s="18"/>
      <c r="Y11" s="23"/>
      <c r="Z11" s="21"/>
    </row>
    <row r="12" spans="1:26" ht="75">
      <c r="A12" s="13" t="s">
        <v>18</v>
      </c>
      <c r="B12" s="32" t="str">
        <f>B11</f>
        <v>00032112</v>
      </c>
      <c r="C12" s="13" t="str">
        <f>C11</f>
        <v>АТ"Укрексімбанк"</v>
      </c>
      <c r="D12" s="22">
        <f aca="true" t="shared" si="0" ref="D12:Z12">SUM(D10:D11)</f>
        <v>0</v>
      </c>
      <c r="E12" s="22">
        <f t="shared" si="0"/>
        <v>49998931.33</v>
      </c>
      <c r="F12" s="22">
        <f t="shared" si="0"/>
        <v>49998931.33</v>
      </c>
      <c r="G12" s="22">
        <f t="shared" si="0"/>
        <v>1210068.67</v>
      </c>
      <c r="H12" s="22">
        <f t="shared" si="0"/>
        <v>0</v>
      </c>
      <c r="I12" s="22">
        <f t="shared" si="0"/>
        <v>0</v>
      </c>
      <c r="J12" s="22">
        <f t="shared" si="0"/>
        <v>49998931.33</v>
      </c>
      <c r="K12" s="35">
        <f>K11</f>
        <v>44768</v>
      </c>
      <c r="L12" s="35">
        <f t="shared" si="0"/>
        <v>44862</v>
      </c>
      <c r="M12" s="36" t="str">
        <f>M11</f>
        <v>95</v>
      </c>
      <c r="N12" s="22">
        <f t="shared" si="0"/>
        <v>9.5</v>
      </c>
      <c r="O12" s="22">
        <f t="shared" si="0"/>
        <v>49998931.33</v>
      </c>
      <c r="P12" s="22">
        <f t="shared" si="0"/>
        <v>1210068.67</v>
      </c>
      <c r="Q12" s="22">
        <f t="shared" si="0"/>
        <v>0</v>
      </c>
      <c r="R12" s="22">
        <f t="shared" si="0"/>
        <v>0</v>
      </c>
      <c r="S12" s="22">
        <f t="shared" si="0"/>
        <v>0</v>
      </c>
      <c r="T12" s="22">
        <f t="shared" si="0"/>
        <v>0</v>
      </c>
      <c r="U12" s="22">
        <f t="shared" si="0"/>
        <v>0</v>
      </c>
      <c r="V12" s="22">
        <f t="shared" si="0"/>
        <v>0</v>
      </c>
      <c r="W12" s="22">
        <f t="shared" si="0"/>
        <v>0</v>
      </c>
      <c r="X12" s="22">
        <f t="shared" si="0"/>
        <v>0</v>
      </c>
      <c r="Y12" s="22">
        <f t="shared" si="0"/>
        <v>0</v>
      </c>
      <c r="Z12" s="22">
        <f t="shared" si="0"/>
        <v>0</v>
      </c>
    </row>
    <row r="13" spans="20:24" ht="12.75">
      <c r="T13" s="14"/>
      <c r="U13" s="14"/>
      <c r="V13" s="14"/>
      <c r="X13" s="14"/>
    </row>
    <row r="14" spans="20:22" ht="12.75">
      <c r="T14" s="14"/>
      <c r="U14" s="14"/>
      <c r="V14" s="14"/>
    </row>
    <row r="15" spans="4:25" ht="18">
      <c r="D15" s="27" t="s">
        <v>35</v>
      </c>
      <c r="E15" s="28"/>
      <c r="F15" s="16"/>
      <c r="G15" s="16"/>
      <c r="H15" s="16"/>
      <c r="I15" s="16"/>
      <c r="J15" s="16"/>
      <c r="K15" s="16"/>
      <c r="L15" s="16"/>
      <c r="M15" s="16"/>
      <c r="O15" s="16"/>
      <c r="P15" s="29"/>
      <c r="Q15" s="16"/>
      <c r="R15" s="16"/>
      <c r="S15" s="16"/>
      <c r="X15" s="16"/>
      <c r="Y15" s="16"/>
    </row>
    <row r="16" spans="4:16" ht="16.5">
      <c r="D16" s="27" t="s">
        <v>11</v>
      </c>
      <c r="E16" s="28"/>
      <c r="P16" s="27" t="s">
        <v>36</v>
      </c>
    </row>
    <row r="17" spans="4:17" ht="18">
      <c r="D17" s="15" t="s">
        <v>12</v>
      </c>
      <c r="P17" s="16"/>
      <c r="Q17" s="16"/>
    </row>
    <row r="20" spans="1:3" ht="12.75">
      <c r="A20" s="26" t="s">
        <v>22</v>
      </c>
      <c r="B20" s="26"/>
      <c r="C20" s="17"/>
    </row>
    <row r="21" spans="1:3" ht="12.75">
      <c r="A21" s="25" t="s">
        <v>23</v>
      </c>
      <c r="B21" s="25"/>
      <c r="C21" s="17"/>
    </row>
  </sheetData>
  <sheetProtection/>
  <mergeCells count="11">
    <mergeCell ref="R7:Z7"/>
    <mergeCell ref="A10:A11"/>
    <mergeCell ref="Y1:Z1"/>
    <mergeCell ref="A2:Y2"/>
    <mergeCell ref="A3:Y3"/>
    <mergeCell ref="A6:A8"/>
    <mergeCell ref="B6:B8"/>
    <mergeCell ref="C6:C8"/>
    <mergeCell ref="D6:H7"/>
    <mergeCell ref="I6:Z6"/>
    <mergeCell ref="I7:Q7"/>
  </mergeCells>
  <printOptions/>
  <pageMargins left="0.17" right="0.16" top="1" bottom="1" header="0.51" footer="0.5"/>
  <pageSetup fitToHeight="1" fitToWidth="1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tabSelected="1" zoomScale="75" zoomScaleNormal="75" zoomScaleSheetLayoutView="75" zoomScalePageLayoutView="0" workbookViewId="0" topLeftCell="A1">
      <selection activeCell="I33" sqref="I33"/>
    </sheetView>
  </sheetViews>
  <sheetFormatPr defaultColWidth="9.00390625" defaultRowHeight="12.75"/>
  <cols>
    <col min="1" max="1" width="24.625" style="0" customWidth="1"/>
    <col min="2" max="2" width="13.375" style="0" customWidth="1"/>
    <col min="3" max="3" width="22.75390625" style="0" customWidth="1"/>
    <col min="4" max="4" width="12.125" style="0" customWidth="1"/>
    <col min="5" max="5" width="20.00390625" style="0" customWidth="1"/>
    <col min="6" max="6" width="18.25390625" style="0" customWidth="1"/>
    <col min="7" max="7" width="17.625" style="0" customWidth="1"/>
    <col min="8" max="8" width="21.25390625" style="0" customWidth="1"/>
    <col min="9" max="9" width="10.25390625" style="0" customWidth="1"/>
    <col min="10" max="10" width="20.00390625" style="0" customWidth="1"/>
    <col min="11" max="13" width="13.875" style="0" customWidth="1"/>
    <col min="14" max="14" width="11.75390625" style="0" customWidth="1"/>
    <col min="15" max="15" width="20.875" style="0" customWidth="1"/>
    <col min="16" max="16" width="17.25390625" style="0" customWidth="1"/>
    <col min="17" max="17" width="19.875" style="0" customWidth="1"/>
    <col min="18" max="18" width="9.25390625" style="0" customWidth="1"/>
    <col min="19" max="19" width="20.125" style="0" customWidth="1"/>
    <col min="20" max="22" width="15.25390625" style="0" customWidth="1"/>
    <col min="23" max="23" width="9.875" style="0" customWidth="1"/>
    <col min="24" max="24" width="17.25390625" style="0" customWidth="1"/>
    <col min="25" max="25" width="15.875" style="0" customWidth="1"/>
    <col min="26" max="26" width="21.125" style="0" customWidth="1"/>
  </cols>
  <sheetData>
    <row r="1" spans="25:26" ht="12.75">
      <c r="Y1" s="37" t="s">
        <v>15</v>
      </c>
      <c r="Z1" s="37"/>
    </row>
    <row r="2" spans="1:25" ht="18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8">
      <c r="A3" s="38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</row>
    <row r="5" ht="36.75" customHeight="1">
      <c r="Z5" s="3" t="s">
        <v>14</v>
      </c>
    </row>
    <row r="6" spans="1:26" ht="12.75">
      <c r="A6" s="39" t="s">
        <v>31</v>
      </c>
      <c r="B6" s="55" t="s">
        <v>16</v>
      </c>
      <c r="C6" s="39" t="s">
        <v>1</v>
      </c>
      <c r="D6" s="44" t="s">
        <v>2</v>
      </c>
      <c r="E6" s="45"/>
      <c r="F6" s="45"/>
      <c r="G6" s="45"/>
      <c r="H6" s="46"/>
      <c r="I6" s="50" t="s">
        <v>3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2.75" customHeight="1">
      <c r="A7" s="40"/>
      <c r="B7" s="40"/>
      <c r="C7" s="42"/>
      <c r="D7" s="47"/>
      <c r="E7" s="48"/>
      <c r="F7" s="48"/>
      <c r="G7" s="48"/>
      <c r="H7" s="49"/>
      <c r="I7" s="51" t="s">
        <v>4</v>
      </c>
      <c r="J7" s="52"/>
      <c r="K7" s="52"/>
      <c r="L7" s="52"/>
      <c r="M7" s="52"/>
      <c r="N7" s="52"/>
      <c r="O7" s="52"/>
      <c r="P7" s="52"/>
      <c r="Q7" s="53"/>
      <c r="R7" s="51" t="s">
        <v>5</v>
      </c>
      <c r="S7" s="52"/>
      <c r="T7" s="52"/>
      <c r="U7" s="52"/>
      <c r="V7" s="52"/>
      <c r="W7" s="52"/>
      <c r="X7" s="52"/>
      <c r="Y7" s="52"/>
      <c r="Z7" s="54"/>
    </row>
    <row r="8" spans="1:26" ht="71.25" customHeight="1">
      <c r="A8" s="41"/>
      <c r="B8" s="41"/>
      <c r="C8" s="43"/>
      <c r="D8" s="5" t="s">
        <v>21</v>
      </c>
      <c r="E8" s="5" t="s">
        <v>6</v>
      </c>
      <c r="F8" s="5" t="s">
        <v>7</v>
      </c>
      <c r="G8" s="5" t="s">
        <v>8</v>
      </c>
      <c r="H8" s="5" t="s">
        <v>44</v>
      </c>
      <c r="I8" s="5" t="str">
        <f>D8</f>
        <v>Залишок коштів станом на 01.01.22</v>
      </c>
      <c r="J8" s="6" t="s">
        <v>6</v>
      </c>
      <c r="K8" s="6" t="s">
        <v>26</v>
      </c>
      <c r="L8" s="6" t="s">
        <v>27</v>
      </c>
      <c r="M8" s="6" t="s">
        <v>28</v>
      </c>
      <c r="N8" s="6" t="s">
        <v>13</v>
      </c>
      <c r="O8" s="6" t="s">
        <v>7</v>
      </c>
      <c r="P8" s="6" t="s">
        <v>9</v>
      </c>
      <c r="Q8" s="5" t="str">
        <f>H8</f>
        <v>Залишок коштів станом на 01.01.2023</v>
      </c>
      <c r="R8" s="5" t="str">
        <f>D8</f>
        <v>Залишок коштів станом на 01.01.22</v>
      </c>
      <c r="S8" s="6" t="s">
        <v>6</v>
      </c>
      <c r="T8" s="6" t="s">
        <v>26</v>
      </c>
      <c r="U8" s="6" t="s">
        <v>27</v>
      </c>
      <c r="V8" s="6" t="s">
        <v>28</v>
      </c>
      <c r="W8" s="6" t="str">
        <f>N8</f>
        <v>Рівень дохідності (%)</v>
      </c>
      <c r="X8" s="6" t="s">
        <v>7</v>
      </c>
      <c r="Y8" s="6" t="s">
        <v>9</v>
      </c>
      <c r="Z8" s="5" t="str">
        <f>H8</f>
        <v>Залишок коштів станом на 01.01.2023</v>
      </c>
    </row>
    <row r="9" spans="1:26" ht="10.5" customHeight="1">
      <c r="A9" s="4">
        <v>1</v>
      </c>
      <c r="B9" s="4"/>
      <c r="C9" s="4">
        <v>2</v>
      </c>
      <c r="D9" s="5">
        <v>3</v>
      </c>
      <c r="E9" s="4">
        <v>4</v>
      </c>
      <c r="F9" s="4">
        <v>5</v>
      </c>
      <c r="G9" s="5">
        <v>6</v>
      </c>
      <c r="H9" s="4">
        <v>7</v>
      </c>
      <c r="I9" s="4">
        <v>8</v>
      </c>
      <c r="J9" s="5">
        <v>9</v>
      </c>
      <c r="K9" s="4">
        <v>10</v>
      </c>
      <c r="L9" s="4"/>
      <c r="M9" s="4"/>
      <c r="N9" s="4">
        <v>11</v>
      </c>
      <c r="O9" s="5">
        <v>12</v>
      </c>
      <c r="P9" s="4">
        <v>13</v>
      </c>
      <c r="Q9" s="4">
        <v>14</v>
      </c>
      <c r="R9" s="5">
        <v>15</v>
      </c>
      <c r="S9" s="4">
        <v>16</v>
      </c>
      <c r="T9" s="4">
        <v>17</v>
      </c>
      <c r="U9" s="4"/>
      <c r="V9" s="4"/>
      <c r="W9" s="5">
        <v>18</v>
      </c>
      <c r="X9" s="4">
        <v>19</v>
      </c>
      <c r="Y9" s="4">
        <v>20</v>
      </c>
      <c r="Z9" s="5">
        <v>21</v>
      </c>
    </row>
    <row r="10" spans="1:26" ht="15" hidden="1">
      <c r="A10" s="56" t="s">
        <v>32</v>
      </c>
      <c r="B10" s="30"/>
      <c r="C10" s="7" t="s">
        <v>10</v>
      </c>
      <c r="D10" s="8"/>
      <c r="E10" s="8"/>
      <c r="F10" s="8"/>
      <c r="G10" s="8"/>
      <c r="H10" s="8"/>
      <c r="I10" s="9"/>
      <c r="J10" s="9"/>
      <c r="K10" s="10"/>
      <c r="L10" s="10"/>
      <c r="M10" s="10"/>
      <c r="N10" s="9"/>
      <c r="O10" s="9"/>
      <c r="P10" s="11"/>
      <c r="Q10" s="9"/>
      <c r="R10" s="9"/>
      <c r="S10" s="9"/>
      <c r="T10" s="10"/>
      <c r="U10" s="10"/>
      <c r="V10" s="10"/>
      <c r="W10" s="9"/>
      <c r="X10" s="9"/>
      <c r="Y10" s="9"/>
      <c r="Z10" s="9"/>
    </row>
    <row r="11" spans="1:26" s="12" customFormat="1" ht="78" customHeight="1">
      <c r="A11" s="57"/>
      <c r="B11" s="31" t="s">
        <v>25</v>
      </c>
      <c r="C11" s="24" t="s">
        <v>24</v>
      </c>
      <c r="D11" s="18">
        <v>0</v>
      </c>
      <c r="E11" s="19">
        <f>S11+J11</f>
        <v>49998931.33</v>
      </c>
      <c r="F11" s="19">
        <f>O11+X11</f>
        <v>49998931.33</v>
      </c>
      <c r="G11" s="19">
        <f>SUM(P11+Y11)</f>
        <v>1210068.67</v>
      </c>
      <c r="H11" s="19">
        <f>SUM(E11-F11)</f>
        <v>0</v>
      </c>
      <c r="I11" s="18">
        <v>0</v>
      </c>
      <c r="J11" s="18">
        <v>49998931.33</v>
      </c>
      <c r="K11" s="33">
        <v>44768</v>
      </c>
      <c r="L11" s="33">
        <v>44862</v>
      </c>
      <c r="M11" s="34" t="s">
        <v>29</v>
      </c>
      <c r="N11" s="18">
        <v>9.5</v>
      </c>
      <c r="O11" s="18">
        <v>49998931.33</v>
      </c>
      <c r="P11" s="23">
        <v>1210068.67</v>
      </c>
      <c r="Q11" s="18">
        <f>J11-O11</f>
        <v>0</v>
      </c>
      <c r="R11" s="18"/>
      <c r="S11" s="18"/>
      <c r="T11" s="20"/>
      <c r="U11" s="20"/>
      <c r="V11" s="20"/>
      <c r="W11" s="18"/>
      <c r="X11" s="18"/>
      <c r="Y11" s="23"/>
      <c r="Z11" s="21"/>
    </row>
    <row r="12" spans="1:26" ht="75">
      <c r="A12" s="13" t="s">
        <v>18</v>
      </c>
      <c r="B12" s="32" t="str">
        <f>B11</f>
        <v>00032112</v>
      </c>
      <c r="C12" s="13" t="str">
        <f>C11</f>
        <v>АТ"Укрексімбанк"</v>
      </c>
      <c r="D12" s="22">
        <f aca="true" t="shared" si="0" ref="D12:Z12">SUM(D10:D11)</f>
        <v>0</v>
      </c>
      <c r="E12" s="22">
        <f t="shared" si="0"/>
        <v>49998931.33</v>
      </c>
      <c r="F12" s="22">
        <f t="shared" si="0"/>
        <v>49998931.33</v>
      </c>
      <c r="G12" s="22">
        <f t="shared" si="0"/>
        <v>1210068.67</v>
      </c>
      <c r="H12" s="22">
        <f t="shared" si="0"/>
        <v>0</v>
      </c>
      <c r="I12" s="22">
        <f t="shared" si="0"/>
        <v>0</v>
      </c>
      <c r="J12" s="22">
        <f t="shared" si="0"/>
        <v>49998931.33</v>
      </c>
      <c r="K12" s="35">
        <f>K11</f>
        <v>44768</v>
      </c>
      <c r="L12" s="35">
        <f t="shared" si="0"/>
        <v>44862</v>
      </c>
      <c r="M12" s="36" t="str">
        <f>M11</f>
        <v>95</v>
      </c>
      <c r="N12" s="22">
        <f t="shared" si="0"/>
        <v>9.5</v>
      </c>
      <c r="O12" s="22">
        <f t="shared" si="0"/>
        <v>49998931.33</v>
      </c>
      <c r="P12" s="22">
        <f t="shared" si="0"/>
        <v>1210068.67</v>
      </c>
      <c r="Q12" s="22">
        <f t="shared" si="0"/>
        <v>0</v>
      </c>
      <c r="R12" s="22">
        <f t="shared" si="0"/>
        <v>0</v>
      </c>
      <c r="S12" s="22">
        <f t="shared" si="0"/>
        <v>0</v>
      </c>
      <c r="T12" s="22">
        <f t="shared" si="0"/>
        <v>0</v>
      </c>
      <c r="U12" s="22">
        <f t="shared" si="0"/>
        <v>0</v>
      </c>
      <c r="V12" s="22">
        <f t="shared" si="0"/>
        <v>0</v>
      </c>
      <c r="W12" s="22">
        <f t="shared" si="0"/>
        <v>0</v>
      </c>
      <c r="X12" s="22">
        <f t="shared" si="0"/>
        <v>0</v>
      </c>
      <c r="Y12" s="22">
        <f t="shared" si="0"/>
        <v>0</v>
      </c>
      <c r="Z12" s="22">
        <f t="shared" si="0"/>
        <v>0</v>
      </c>
    </row>
    <row r="13" spans="20:24" ht="12.75">
      <c r="T13" s="14"/>
      <c r="U13" s="14"/>
      <c r="V13" s="14"/>
      <c r="X13" s="14"/>
    </row>
    <row r="14" spans="20:22" ht="12.75">
      <c r="T14" s="14"/>
      <c r="U14" s="14"/>
      <c r="V14" s="14"/>
    </row>
    <row r="15" spans="4:25" ht="18">
      <c r="D15" s="27" t="s">
        <v>35</v>
      </c>
      <c r="E15" s="28"/>
      <c r="F15" s="16"/>
      <c r="G15" s="16"/>
      <c r="H15" s="16"/>
      <c r="I15" s="16"/>
      <c r="J15" s="16"/>
      <c r="K15" s="16"/>
      <c r="L15" s="16"/>
      <c r="M15" s="16"/>
      <c r="O15" s="16"/>
      <c r="P15" s="29"/>
      <c r="Q15" s="16"/>
      <c r="R15" s="16"/>
      <c r="S15" s="16"/>
      <c r="X15" s="16"/>
      <c r="Y15" s="16"/>
    </row>
    <row r="16" spans="4:16" ht="16.5">
      <c r="D16" s="27" t="s">
        <v>11</v>
      </c>
      <c r="E16" s="28"/>
      <c r="P16" s="27" t="s">
        <v>36</v>
      </c>
    </row>
    <row r="17" spans="4:17" ht="18">
      <c r="D17" s="15" t="s">
        <v>12</v>
      </c>
      <c r="P17" s="16"/>
      <c r="Q17" s="16"/>
    </row>
    <row r="20" spans="1:3" ht="12.75">
      <c r="A20" s="26" t="s">
        <v>22</v>
      </c>
      <c r="B20" s="26"/>
      <c r="C20" s="17"/>
    </row>
    <row r="21" spans="1:3" ht="12.75">
      <c r="A21" s="25" t="s">
        <v>23</v>
      </c>
      <c r="B21" s="25"/>
      <c r="C21" s="17"/>
    </row>
  </sheetData>
  <sheetProtection/>
  <mergeCells count="11">
    <mergeCell ref="A10:A11"/>
    <mergeCell ref="Y1:Z1"/>
    <mergeCell ref="A2:Y2"/>
    <mergeCell ref="A3:Y3"/>
    <mergeCell ref="A6:A8"/>
    <mergeCell ref="B6:B8"/>
    <mergeCell ref="C6:C8"/>
    <mergeCell ref="D6:H7"/>
    <mergeCell ref="I6:Z6"/>
    <mergeCell ref="I7:Q7"/>
    <mergeCell ref="R7:Z7"/>
  </mergeCells>
  <printOptions/>
  <pageMargins left="0.17" right="0.16" top="1" bottom="1" header="0.51" footer="0.5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plan</cp:lastModifiedBy>
  <cp:lastPrinted>2022-12-26T06:29:49Z</cp:lastPrinted>
  <dcterms:created xsi:type="dcterms:W3CDTF">2014-01-15T14:53:45Z</dcterms:created>
  <dcterms:modified xsi:type="dcterms:W3CDTF">2022-12-26T06:29:54Z</dcterms:modified>
  <cp:category/>
  <cp:version/>
  <cp:contentType/>
  <cp:contentStatus/>
</cp:coreProperties>
</file>